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2 財政班\各種公表関係\01　財政指標の公表\01 財政状況資料集（H22年度決算から）\R5決算\250303_【1回目】令和5年度財政状況資料集の作成等について\05_回答\"/>
    </mc:Choice>
  </mc:AlternateContent>
  <xr:revisionPtr revIDLastSave="0" documentId="13_ncr:1_{F6020AB4-613D-45BE-930F-7AFC9E360552}" xr6:coauthVersionLast="47" xr6:coauthVersionMax="47" xr10:uidLastSave="{00000000-0000-0000-0000-000000000000}"/>
  <bookViews>
    <workbookView xWindow="-120" yWindow="-120" windowWidth="19440" windowHeight="14880"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<sst xmlns="http://schemas.openxmlformats.org/spreadsheetml/2006/main" count="1104" uniqueCount="561">
  <si>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</si>
  <si>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</si>
  <si>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</si>
  <si>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</si>
  <si>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</si>
  <si>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</si>
  <si>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</si>
  <si>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</si>
  <si>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</si>
  <si>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</si>
  <si>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</si>
  <si>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</si>
  <si>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</si>
  <si>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</si>
  <si>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</si>
  <si>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</si>
  <si>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</si>
  <si>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</si>
  <si>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</si>
  <si>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</si>
  <si>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</si>
  <si>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</si>
  <si>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</si>
  <si>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</si>
  <si>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</si>
  <si>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</si>
  <si>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</si>
  <si>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</si>
  <si>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</si>
  <si>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</si>
  <si>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</si>
  <si>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</si>
  <si>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</si>
  <si>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</si>
  <si>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</si>
  <si>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</si>
  <si>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</si>
  <si>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</si>
  <si>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</si>
  <si>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</si>
  <si>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</si>
  <si>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</si>
  <si>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</si>
  <si>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</si>
  <si>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</si>
  <si>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</si>
  <si>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</si>
  <si>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</si>
  <si>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</si>
  <si>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</si>
  <si>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</si>
  <si>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</si>
  <si>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</si>
  <si>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</si>
  <si>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</si>
  <si>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</si>
  <si>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</si>
  <si>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</si>
  <si>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</si>
  <si>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</si>
  <si>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</si>
  <si>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</si>
  <si>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</si>
  <si>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</si>
  <si>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</si>
  <si>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</si>
  <si>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</si>
  <si>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</si>
  <si>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</si>
  <si>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</si>
  <si>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</si>
  <si>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</si>
  <si>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</si>
  <si>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</si>
  <si>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</si>
  <si>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</si>
  <si>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</si>
  <si>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</si>
  <si>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</si>
  <si>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</si>
  <si>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</si>
  <si>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</si>
  <si>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</si>
  <si>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</si>
  <si>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</si>
  <si>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</si>
  <si>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</si>
  <si>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</si>
  <si>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</si>
  <si>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</si>
  <si>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</si>
  <si>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</si>
  <si>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</si>
  <si>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</si>
  <si>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</si>
  <si>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</si>
  <si>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</si>
  <si>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</si>
  <si>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</si>
  <si>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</si>
  <si>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</si>
  <si>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</si>
  <si>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</si>
  <si>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</si>
  <si>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</si>
  <si>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</si>
  <si>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</si>
  <si>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</si>
  <si>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</si>
  <si>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</si>
  <si>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</si>
  <si>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</si>
  <si>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</si>
  <si>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</si>
  <si>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</si>
  <si>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</si>
  <si>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</si>
  <si>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</si>
  <si>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</si>
  <si>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</si>
  <si>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</si>
  <si>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</si>
  <si>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</si>
  <si>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</si>
  <si>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</si>
  <si>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</si>
  <si>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</si>
  <si>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</si>
  <si>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</si>
  <si>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</si>
  <si>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</si>
  <si>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</si>
  <si>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</si>
  <si>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</si>
  <si>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</si>
  <si>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</si>
  <si>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</si>
  <si>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</si>
  <si>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</si>
  <si>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</si>
  <si>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</si>
  <si>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</si>
  <si>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</si>
  <si>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</si>
  <si>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</si>
  <si>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</si>
  <si>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</si>
  <si>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</si>
  <si>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</si>
  <si>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</si>
  <si>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</si>
  <si>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</si>
  <si>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</si>
  <si>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</si>
  <si>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</si>
  <si>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</si>
  <si>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</si>
  <si>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</si>
  <si>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</si>
  <si>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</si>
  <si>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</si>
  <si>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</si>
  <si>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</si>
  <si>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</si>
  <si>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</si>
  <si>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</si>
  <si>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</si>
  <si>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</si>
  <si>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</si>
  <si>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</si>
  <si>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</si>
  <si>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</si>
  <si>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</si>
  <si>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</si>
  <si>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</si>
  <si>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</si>
  <si>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</si>
  <si>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</si>
  <si>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</si>
  <si>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</si>
  <si>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</si>
  <si>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</si>
  <si>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</si>
  <si>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</si>
  <si>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</si>
  <si>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</si>
  <si>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</si>
  <si>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</si>
  <si>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</si>
  <si>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</si>
  <si>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</si>
  <si>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</si>
  <si>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</si>
  <si>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</si>
  <si>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</si>
  <si>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</si>
  <si>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</si>
  <si>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</si>
  <si>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</si>
  <si>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</si>
  <si>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</si>
  <si>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</si>
  <si>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</si>
  <si>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千葉県いすみ市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</si>
  <si>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</si>
  <si>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</si>
  <si>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</si>
  <si>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</si>
  <si>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</si>
  <si>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</si>
  <si>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</si>
  <si>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</si>
  <si>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</si>
  <si>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</si>
  <si>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</si>
  <si>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</si>
  <si>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</si>
  <si>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</si>
  <si>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</si>
  <si>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</si>
  <si>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</si>
  <si>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</si>
  <si>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</si>
  <si>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</si>
  <si>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</si>
  <si>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</si>
  <si>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</si>
  <si>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</si>
  <si>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</si>
  <si>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</si>
  <si>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</si>
  <si>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</si>
  <si>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</si>
  <si>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</si>
  <si>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</si>
  <si>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</si>
  <si>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</si>
  <si>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</si>
  <si>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</si>
  <si>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</si>
  <si>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</si>
  <si>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</si>
  <si>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</si>
  <si>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</si>
  <si>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</si>
  <si>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</si>
  <si>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</si>
  <si>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</si>
  <si>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</si>
  <si>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</si>
  <si>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</si>
  <si>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</si>
  <si>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</si>
  <si>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</si>
  <si>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</si>
  <si>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</si>
  <si>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</si>
  <si>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</si>
  <si>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</si>
  <si>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</si>
  <si>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</si>
  <si>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</si>
  <si>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</si>
  <si>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</si>
  <si>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</si>
  <si>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</si>
  <si>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</si>
  <si>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</si>
  <si>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</si>
  <si>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</si>
  <si>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</si>
  <si>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</si>
  <si>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</si>
  <si>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</si>
  <si>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</si>
  <si>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</si>
  <si>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</si>
  <si>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</si>
  <si>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</si>
  <si>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</si>
  <si>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</si>
  <si>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</si>
  <si>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</si>
  <si>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</si>
  <si>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</si>
  <si>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</si>
  <si>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</si>
  <si>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</si>
  <si>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</si>
  <si>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</si>
  <si>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</si>
  <si>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</si>
  <si>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</si>
  <si>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</si>
  <si>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</si>
  <si>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</si>
  <si>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</si>
  <si>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</si>
  <si>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</si>
  <si>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</si>
  <si>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</si>
  <si>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</si>
  <si>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</si>
  <si>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</si>
  <si>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</si>
  <si>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</si>
  <si>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</si>
  <si>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</si>
  <si>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</si>
  <si>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</si>
  <si>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</si>
  <si>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</si>
  <si>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</si>
  <si>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</si>
  <si>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</si>
  <si>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</si>
  <si>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</si>
  <si>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</si>
  <si>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</si>
  <si>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</si>
  <si>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</si>
  <si>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</si>
  <si>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</si>
  <si>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</si>
  <si>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</si>
  <si>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</si>
  <si>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</si>
  <si>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</si>
  <si>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</si>
  <si>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</si>
  <si>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</si>
  <si>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</si>
  <si>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</si>
  <si>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</si>
  <si>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</si>
  <si>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</si>
  <si>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</si>
  <si>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</si>
  <si>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</si>
  <si>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</si>
  <si>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</si>
  <si>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</si>
  <si>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</si>
  <si>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</si>
  <si>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</si>
  <si>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</si>
  <si>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</si>
  <si>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</si>
  <si>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</si>
  <si>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</si>
  <si>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</si>
  <si>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</si>
  <si>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</si>
  <si>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</si>
  <si>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千葉県いすみ市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</si>
  <si>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</si>
  <si>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</si>
  <si>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</si>
  <si>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</si>
  <si>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</si>
  <si>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</si>
  <si>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</si>
  <si>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</si>
  <si>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</si>
  <si>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</si>
  <si>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</si>
  <si>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</si>
  <si>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</si>
  <si>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</si>
  <si>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</si>
  <si>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</si>
  <si>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</si>
  <si>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</si>
  <si>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</si>
  <si>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</si>
  <si>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</si>
  <si>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</si>
  <si>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</si>
  <si>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</si>
  <si>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</si>
  <si>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</si>
  <si>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</si>
  <si>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</si>
  <si>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</si>
  <si>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</si>
  <si>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</si>
  <si>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</si>
  <si>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</si>
  <si>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</si>
  <si>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</si>
  <si>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</si>
  <si>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</si>
  <si>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</si>
  <si>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</si>
  <si>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</si>
  <si>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</si>
  <si>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</si>
  <si>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</si>
  <si>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</si>
  <si>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</si>
  <si>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</si>
  <si>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</si>
  <si>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</si>
  <si>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</si>
  <si>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</si>
  <si>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</si>
  <si>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</si>
  <si>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</si>
  <si>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</si>
  <si>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</si>
  <si>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</si>
  <si>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</si>
  <si>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</si>
  <si>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</si>
  <si>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</si>
  <si>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</si>
  <si>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</si>
  <si>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</si>
  <si>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</si>
  <si>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</si>
  <si>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</si>
  <si>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</si>
  <si>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</si>
  <si>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</si>
  <si>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</si>
  <si>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</si>
  <si>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</si>
  <si>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</si>
  <si>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</si>
  <si>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</si>
  <si>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</si>
  <si>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</si>
  <si>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</si>
  <si>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</si>
  <si>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</si>
  <si>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</si>
  <si>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</si>
  <si>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</si>
  <si>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</si>
  <si>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</si>
  <si>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</si>
  <si>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</si>
  <si>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</si>
  <si>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</si>
  <si>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</si>
  <si>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</si>
  <si>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</si>
  <si>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</si>
  <si>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</si>
  <si>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</si>
  <si>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</si>
  <si>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</si>
  <si>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</si>
  <si>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</si>
  <si>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</si>
  <si>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</si>
  <si>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</si>
  <si>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</si>
  <si>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</si>
  <si>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</si>
  <si>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</si>
  <si>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</si>
  <si>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</si>
  <si>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</si>
  <si>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</si>
  <si>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</si>
  <si>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</si>
  <si>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</si>
  <si>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</si>
  <si>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</si>
  <si>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</si>
  <si>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</si>
  <si>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</si>
  <si>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</si>
  <si>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</si>
  <si>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</si>
  <si>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</si>
  <si>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</si>
  <si>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</si>
  <si>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</si>
  <si>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</si>
  <si>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</si>
  <si>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</si>
  <si>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</si>
  <si>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</si>
  <si>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</si>
  <si>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</si>
  <si>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</si>
  <si>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</si>
  <si>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</si>
  <si>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</si>
  <si>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</si>
  <si>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</si>
  <si>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</si>
  <si>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</si>
  <si>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</si>
  <si>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</si>
  <si>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</si>
  <si>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</si>
  <si>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</si>
  <si>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</si>
  <si>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</si>
  <si>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</si>
  <si>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</si>
  <si>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</si>
  <si>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</si>
  <si>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</si>
  <si>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</si>
  <si>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</si>
  <si>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</si>
  <si>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</si>
  <si>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</si>
  <si>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</si>
  <si>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</si>
  <si>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</si>
  <si>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</si>
  <si>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</si>
  <si>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</si>
  <si>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</si>
  <si>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</si>
  <si>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</si>
  <si>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</si>
  <si>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</si>
  <si>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</si>
  <si>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</si>
  <si>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</si>
  <si>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</si>
  <si>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</si>
  <si>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3.32</t>
  </si>
  <si>
    <t>▲ 0.97</t>
  </si>
  <si>
    <t>▲ 7.22</t>
  </si>
  <si>
    <t>▲ 10.39</t>
  </si>
  <si>
    <t>一般会計</t>
  </si>
  <si>
    <t>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</si>
  <si>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</si>
  <si>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</si>
  <si>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</si>
  <si>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</si>
  <si>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</si>
  <si>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</si>
  <si>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</si>
  <si>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</si>
  <si>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</si>
  <si>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</si>
  <si>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</si>
  <si>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夷隅郡市広域市町村圏事務組合（一般会計）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</si>
  <si>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</si>
  <si>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</si>
  <si>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</si>
  <si>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</si>
  <si>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南房総広域水道企業団（水道事業用水供給事業）</t>
  </si>
  <si>
    <t>国保国吉病院組合（国保国吉病院事業会計）</t>
  </si>
  <si>
    <t>布施学校組合（布施学校組合会計）</t>
  </si>
  <si>
    <t>夷隅環境衛生組合（一般会計）</t>
    <rPh sb="2" eb="4">
      <t>カンキョウ</t>
    </rPh>
    <rPh sb="4" eb="6">
      <t>エイセイ</t>
    </rPh>
    <rPh sb="6" eb="8">
      <t>クミアイ</t>
    </rPh>
    <rPh sb="9" eb="11">
      <t>イッパン</t>
    </rPh>
    <rPh sb="11" eb="13">
      <t>カイケイ</t>
    </rPh>
    <phoneticPr fontId="2"/>
  </si>
  <si>
    <t>千葉県後期高齢者医療広域連合（千葉県後期高齢者医療広域連合一般会計）</t>
    <rPh sb="0" eb="3">
      <t>チバケン</t>
    </rPh>
    <rPh sb="3" eb="5">
      <t>コウキ</t>
    </rPh>
    <rPh sb="5" eb="8">
      <t>コウレイシャ</t>
    </rPh>
    <rPh sb="8" eb="10">
      <t>イリョウ</t>
    </rPh>
    <rPh sb="10" eb="12">
      <t>コウイキ</t>
    </rPh>
    <rPh sb="12" eb="14">
      <t>レンゴウ</t>
    </rPh>
    <phoneticPr fontId="2"/>
  </si>
  <si>
    <t>千葉県後期高齢者医療広域連合（千葉県後期高齢者医療広域連合特別会計）</t>
    <rPh sb="0" eb="3">
      <t>チバケン</t>
    </rPh>
    <rPh sb="3" eb="5">
      <t>コウキ</t>
    </rPh>
    <rPh sb="5" eb="8">
      <t>コウレイシャ</t>
    </rPh>
    <rPh sb="8" eb="10">
      <t>イリョウ</t>
    </rPh>
    <rPh sb="10" eb="12">
      <t>コウイキ</t>
    </rPh>
    <rPh sb="12" eb="14">
      <t>レンゴウ</t>
    </rPh>
    <rPh sb="15" eb="18">
      <t>チバケン</t>
    </rPh>
    <rPh sb="18" eb="20">
      <t>コウキ</t>
    </rPh>
    <rPh sb="20" eb="23">
      <t>コウレイシャ</t>
    </rPh>
    <rPh sb="23" eb="25">
      <t>イリョウ</t>
    </rPh>
    <rPh sb="25" eb="27">
      <t>コウイキ</t>
    </rPh>
    <rPh sb="27" eb="29">
      <t>レンゴウ</t>
    </rPh>
    <rPh sb="29" eb="31">
      <t>トクベツ</t>
    </rPh>
    <rPh sb="31" eb="33">
      <t>カイケイ</t>
    </rPh>
    <phoneticPr fontId="2"/>
  </si>
  <si>
    <t>まちづくり振興基金</t>
    <rPh sb="5" eb="9">
      <t>シンコウキキン</t>
    </rPh>
    <phoneticPr fontId="5"/>
  </si>
  <si>
    <t>ふるさと応援基金</t>
    <rPh sb="4" eb="8">
      <t>オウエンキキン</t>
    </rPh>
    <phoneticPr fontId="2"/>
  </si>
  <si>
    <t>公共施設等整備基金</t>
    <rPh sb="0" eb="4">
      <t>コウキョウシセツ</t>
    </rPh>
    <rPh sb="4" eb="5">
      <t>トウ</t>
    </rPh>
    <rPh sb="5" eb="9">
      <t>セイビキキン</t>
    </rPh>
    <phoneticPr fontId="2"/>
  </si>
  <si>
    <t>奨学基金</t>
    <rPh sb="0" eb="2">
      <t>ショウガク</t>
    </rPh>
    <rPh sb="2" eb="4">
      <t>キキン</t>
    </rPh>
    <phoneticPr fontId="2"/>
  </si>
  <si>
    <t>用地取得基金</t>
    <rPh sb="0" eb="2">
      <t>ヨウチ</t>
    </rPh>
    <rPh sb="2" eb="4">
      <t>シュトク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</si>
</sst>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86BA-4D19-A32A-62EDE05C10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49882</c:v>
                </c:pt>
                <c:pt idx="1">
                  <c:v>55585</c:v>
                </c:pt>
                <c:pt idx="2">
                  <c:v>45282</c:v>
                </c:pt>
                <c:pt idx="3">
                  <c:v>42148</c:v>
                </c:pt>
                <c:pt idx="4">
                  <c:v>44017</c:v>
                </c:pt>
              </c:numCache>
            </c:numRef>
          </c:val>
          <c:smooth val="0"/>
          <c:extLst>
            <c:ext xmlns:c16="http://schemas.microsoft.com/office/drawing/2014/chart" uri="{C3380CC4-5D6E-409C-BE32-E72D297353CC}">
              <c16:uniqueId val="{00000001-86BA-4D19-A32A-62EDE05C10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5.81</c:v>
                </c:pt>
                <c:pt idx="1">
                  <c:v>8.9600000000000009</c:v>
                </c:pt>
                <c:pt idx="2">
                  <c:v>9.56</c:v>
                </c:pt>
                <c:pt idx="3">
                  <c:v>8.4600000000000009</c:v>
                </c:pt>
                <c:pt idx="4">
                  <c:v>7.98</c:v>
                </c:pt>
              </c:numCache>
            </c:numRef>
          </c:val>
          <c:extLst>
            <c:ext xmlns:c16="http://schemas.microsoft.com/office/drawing/2014/chart" uri="{C3380CC4-5D6E-409C-BE32-E72D297353CC}">
              <c16:uniqueId val="{00000000-244E-42AB-B5B9-9F51B64DF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39.799999999999997</c:v>
                </c:pt>
                <c:pt idx="1">
                  <c:v>41.35</c:v>
                </c:pt>
                <c:pt idx="2">
                  <c:v>42.34</c:v>
                </c:pt>
                <c:pt idx="3">
                  <c:v>43.67</c:v>
                </c:pt>
                <c:pt idx="4">
                  <c:v>38.43</c:v>
                </c:pt>
              </c:numCache>
            </c:numRef>
          </c:val>
          <c:extLst>
            <c:ext xmlns:c16="http://schemas.microsoft.com/office/drawing/2014/chart" uri="{C3380CC4-5D6E-409C-BE32-E72D297353CC}">
              <c16:uniqueId val="{00000001-244E-42AB-B5B9-9F51B64DF9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-3.32</c:v>
                </c:pt>
                <c:pt idx="1">
                  <c:v>2.52</c:v>
                </c:pt>
                <c:pt idx="2">
                  <c:v>-0.97</c:v>
                </c:pt>
                <c:pt idx="3">
                  <c:v>-7.22</c:v>
                </c:pt>
                <c:pt idx="4">
                  <c:v>-10.39</c:v>
                </c:pt>
              </c:numCache>
            </c:numRef>
          </c:val>
          <c:smooth val="0"/>
          <c:extLst>
            <c:ext xmlns:c16="http://schemas.microsoft.com/office/drawing/2014/chart" uri="{C3380CC4-5D6E-409C-BE32-E72D297353CC}">
              <c16:uniqueId val="{00000002-244E-42AB-B5B9-9F51B64DF9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ED-4631-AF4D-5E91DA201A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ED-4631-AF4D-5E91DA201A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ED-4631-AF4D-5E91DA201A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ED-4631-AF4D-5E91DA201A3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ED-4631-AF4D-5E91DA201A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B3ED-4631-AF4D-5E91DA201A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1.3</c:v>
                </c:pt>
                <c:pt idx="4">
                  <c:v>#N/A</c:v>
                </c:pt>
                <c:pt idx="5">
                  <c:v>1.18</c:v>
                </c:pt>
                <c:pt idx="6">
                  <c:v>#N/A</c:v>
                </c:pt>
                <c:pt idx="7">
                  <c:v>1.1599999999999999</c:v>
                </c:pt>
                <c:pt idx="8">
                  <c:v>#N/A</c:v>
                </c:pt>
                <c:pt idx="9">
                  <c:v>0.71</c:v>
                </c:pt>
              </c:numCache>
            </c:numRef>
          </c:val>
          <c:extLst>
            <c:ext xmlns:c16="http://schemas.microsoft.com/office/drawing/2014/chart" uri="{C3380CC4-5D6E-409C-BE32-E72D297353CC}">
              <c16:uniqueId val="{00000006-B3ED-4631-AF4D-5E91DA201A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3.25</c:v>
                </c:pt>
                <c:pt idx="2">
                  <c:v>#N/A</c:v>
                </c:pt>
                <c:pt idx="3">
                  <c:v>3.41</c:v>
                </c:pt>
                <c:pt idx="4">
                  <c:v>#N/A</c:v>
                </c:pt>
                <c:pt idx="5">
                  <c:v>3.73</c:v>
                </c:pt>
                <c:pt idx="6">
                  <c:v>#N/A</c:v>
                </c:pt>
                <c:pt idx="7">
                  <c:v>2.64</c:v>
                </c:pt>
                <c:pt idx="8">
                  <c:v>#N/A</c:v>
                </c:pt>
                <c:pt idx="9">
                  <c:v>1.43</c:v>
                </c:pt>
              </c:numCache>
            </c:numRef>
          </c:val>
          <c:extLst>
            <c:ext xmlns:c16="http://schemas.microsoft.com/office/drawing/2014/chart" uri="{C3380CC4-5D6E-409C-BE32-E72D297353CC}">
              <c16:uniqueId val="{00000007-B3ED-4631-AF4D-5E91DA201A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8.36</c:v>
                </c:pt>
                <c:pt idx="2">
                  <c:v>#N/A</c:v>
                </c:pt>
                <c:pt idx="3">
                  <c:v>7.79</c:v>
                </c:pt>
                <c:pt idx="4">
                  <c:v>#N/A</c:v>
                </c:pt>
                <c:pt idx="5">
                  <c:v>6.91</c:v>
                </c:pt>
                <c:pt idx="6">
                  <c:v>#N/A</c:v>
                </c:pt>
                <c:pt idx="7">
                  <c:v>6.41</c:v>
                </c:pt>
                <c:pt idx="8">
                  <c:v>#N/A</c:v>
                </c:pt>
                <c:pt idx="9">
                  <c:v>5.3</c:v>
                </c:pt>
              </c:numCache>
            </c:numRef>
          </c:val>
          <c:extLst>
            <c:ext xmlns:c16="http://schemas.microsoft.com/office/drawing/2014/chart" uri="{C3380CC4-5D6E-409C-BE32-E72D297353CC}">
              <c16:uniqueId val="{00000008-B3ED-4631-AF4D-5E91DA201A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5.81</c:v>
                </c:pt>
                <c:pt idx="2">
                  <c:v>#N/A</c:v>
                </c:pt>
                <c:pt idx="3">
                  <c:v>8.9600000000000009</c:v>
                </c:pt>
                <c:pt idx="4">
                  <c:v>#N/A</c:v>
                </c:pt>
                <c:pt idx="5">
                  <c:v>9.5500000000000007</c:v>
                </c:pt>
                <c:pt idx="6">
                  <c:v>#N/A</c:v>
                </c:pt>
                <c:pt idx="7">
                  <c:v>8.4499999999999993</c:v>
                </c:pt>
                <c:pt idx="8">
                  <c:v>#N/A</c:v>
                </c:pt>
                <c:pt idx="9">
                  <c:v>7.97</c:v>
                </c:pt>
              </c:numCache>
            </c:numRef>
          </c:val>
          <c:extLst>
            <c:ext xmlns:c16="http://schemas.microsoft.com/office/drawing/2014/chart" uri="{C3380CC4-5D6E-409C-BE32-E72D297353CC}">
              <c16:uniqueId val="{00000009-B3ED-4631-AF4D-5E91DA201A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1459</c:v>
                </c:pt>
                <c:pt idx="5">
                  <c:v>1444</c:v>
                </c:pt>
                <c:pt idx="8">
                  <c:v>1436</c:v>
                </c:pt>
                <c:pt idx="11">
                  <c:v>1446</c:v>
                </c:pt>
                <c:pt idx="14">
                  <c:v>1427</c:v>
                </c:pt>
              </c:numCache>
            </c:numRef>
          </c:val>
          <c:extLst>
            <c:ext xmlns:c16="http://schemas.microsoft.com/office/drawing/2014/chart" uri="{C3380CC4-5D6E-409C-BE32-E72D297353CC}">
              <c16:uniqueId val="{00000000-D194-427C-8AB2-D2BBA5D06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94-427C-8AB2-D2BBA5D06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21</c:v>
                </c:pt>
                <c:pt idx="6">
                  <c:v>14</c:v>
                </c:pt>
                <c:pt idx="9">
                  <c:v>11</c:v>
                </c:pt>
                <c:pt idx="12">
                  <c:v>9</c:v>
                </c:pt>
              </c:numCache>
            </c:numRef>
          </c:val>
          <c:extLst>
            <c:ext xmlns:c16="http://schemas.microsoft.com/office/drawing/2014/chart" uri="{C3380CC4-5D6E-409C-BE32-E72D297353CC}">
              <c16:uniqueId val="{00000002-D194-427C-8AB2-D2BBA5D06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171</c:v>
                </c:pt>
                <c:pt idx="3">
                  <c:v>185</c:v>
                </c:pt>
                <c:pt idx="6">
                  <c:v>172</c:v>
                </c:pt>
                <c:pt idx="9">
                  <c:v>150</c:v>
                </c:pt>
                <c:pt idx="12">
                  <c:v>135</c:v>
                </c:pt>
              </c:numCache>
            </c:numRef>
          </c:val>
          <c:extLst>
            <c:ext xmlns:c16="http://schemas.microsoft.com/office/drawing/2014/chart" uri="{C3380CC4-5D6E-409C-BE32-E72D297353CC}">
              <c16:uniqueId val="{00000003-D194-427C-8AB2-D2BBA5D06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c:v>
                </c:pt>
                <c:pt idx="3">
                  <c:v>110</c:v>
                </c:pt>
                <c:pt idx="6">
                  <c:v>105</c:v>
                </c:pt>
                <c:pt idx="9">
                  <c:v>106</c:v>
                </c:pt>
                <c:pt idx="12">
                  <c:v>97</c:v>
                </c:pt>
              </c:numCache>
            </c:numRef>
          </c:val>
          <c:extLst>
            <c:ext xmlns:c16="http://schemas.microsoft.com/office/drawing/2014/chart" uri="{C3380CC4-5D6E-409C-BE32-E72D297353CC}">
              <c16:uniqueId val="{00000004-D194-427C-8AB2-D2BBA5D06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4-427C-8AB2-D2BBA5D06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94-427C-8AB2-D2BBA5D06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1854</c:v>
                </c:pt>
                <c:pt idx="3">
                  <c:v>1815</c:v>
                </c:pt>
                <c:pt idx="6">
                  <c:v>1803</c:v>
                </c:pt>
                <c:pt idx="9">
                  <c:v>1822</c:v>
                </c:pt>
                <c:pt idx="12">
                  <c:v>1795</c:v>
                </c:pt>
              </c:numCache>
            </c:numRef>
          </c:val>
          <c:extLst>
            <c:ext xmlns:c16="http://schemas.microsoft.com/office/drawing/2014/chart" uri="{C3380CC4-5D6E-409C-BE32-E72D297353CC}">
              <c16:uniqueId val="{00000007-D194-427C-8AB2-D2BBA5D069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704</c:v>
                </c:pt>
                <c:pt idx="2">
                  <c:v>#N/A</c:v>
                </c:pt>
                <c:pt idx="3">
                  <c:v>#N/A</c:v>
                </c:pt>
                <c:pt idx="4">
                  <c:v>687</c:v>
                </c:pt>
                <c:pt idx="5">
                  <c:v>#N/A</c:v>
                </c:pt>
                <c:pt idx="6">
                  <c:v>#N/A</c:v>
                </c:pt>
                <c:pt idx="7">
                  <c:v>658</c:v>
                </c:pt>
                <c:pt idx="8">
                  <c:v>#N/A</c:v>
                </c:pt>
                <c:pt idx="9">
                  <c:v>#N/A</c:v>
                </c:pt>
                <c:pt idx="10">
                  <c:v>643</c:v>
                </c:pt>
                <c:pt idx="11">
                  <c:v>#N/A</c:v>
                </c:pt>
                <c:pt idx="12">
                  <c:v>#N/A</c:v>
                </c:pt>
                <c:pt idx="13">
                  <c:v>609</c:v>
                </c:pt>
                <c:pt idx="14">
                  <c:v>#N/A</c:v>
                </c:pt>
              </c:numCache>
            </c:numRef>
          </c:val>
          <c:smooth val="0"/>
          <c:extLst>
            <c:ext xmlns:c16="http://schemas.microsoft.com/office/drawing/2014/chart" uri="{C3380CC4-5D6E-409C-BE32-E72D297353CC}">
              <c16:uniqueId val="{00000008-D194-427C-8AB2-D2BBA5D069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15012</c:v>
                </c:pt>
                <c:pt idx="5">
                  <c:v>14870</c:v>
                </c:pt>
                <c:pt idx="8">
                  <c:v>14462</c:v>
                </c:pt>
                <c:pt idx="11">
                  <c:v>13602</c:v>
                </c:pt>
                <c:pt idx="14">
                  <c:v>12769</c:v>
                </c:pt>
              </c:numCache>
            </c:numRef>
          </c:val>
          <c:extLst>
            <c:ext xmlns:c16="http://schemas.microsoft.com/office/drawing/2014/chart" uri="{C3380CC4-5D6E-409C-BE32-E72D297353CC}">
              <c16:uniqueId val="{00000000-24C1-422D-B9D1-0576CA8057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c:v>
                </c:pt>
                <c:pt idx="5">
                  <c:v>91</c:v>
                </c:pt>
                <c:pt idx="8">
                  <c:v>67</c:v>
                </c:pt>
                <c:pt idx="11">
                  <c:v>45</c:v>
                </c:pt>
                <c:pt idx="14">
                  <c:v>28</c:v>
                </c:pt>
              </c:numCache>
            </c:numRef>
          </c:val>
          <c:extLst>
            <c:ext xmlns:c16="http://schemas.microsoft.com/office/drawing/2014/chart" uri="{C3380CC4-5D6E-409C-BE32-E72D297353CC}">
              <c16:uniqueId val="{00000001-24C1-422D-B9D1-0576CA8057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6364</c:v>
                </c:pt>
                <c:pt idx="5">
                  <c:v>6953</c:v>
                </c:pt>
                <c:pt idx="8">
                  <c:v>7544</c:v>
                </c:pt>
                <c:pt idx="11">
                  <c:v>7824</c:v>
                </c:pt>
                <c:pt idx="14">
                  <c:v>7907</c:v>
                </c:pt>
              </c:numCache>
            </c:numRef>
          </c:val>
          <c:extLst>
            <c:ext xmlns:c16="http://schemas.microsoft.com/office/drawing/2014/chart" uri="{C3380CC4-5D6E-409C-BE32-E72D297353CC}">
              <c16:uniqueId val="{00000002-24C1-422D-B9D1-0576CA8057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1-422D-B9D1-0576CA8057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C1-422D-B9D1-0576CA8057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C1-422D-B9D1-0576CA8057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3865</c:v>
                </c:pt>
                <c:pt idx="3">
                  <c:v>3675</c:v>
                </c:pt>
                <c:pt idx="6">
                  <c:v>3396</c:v>
                </c:pt>
                <c:pt idx="9">
                  <c:v>3219</c:v>
                </c:pt>
                <c:pt idx="12">
                  <c:v>2972</c:v>
                </c:pt>
              </c:numCache>
            </c:numRef>
          </c:val>
          <c:extLst>
            <c:ext xmlns:c16="http://schemas.microsoft.com/office/drawing/2014/chart" uri="{C3380CC4-5D6E-409C-BE32-E72D297353CC}">
              <c16:uniqueId val="{00000006-24C1-422D-B9D1-0576CA8057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2930</c:v>
                </c:pt>
                <c:pt idx="3">
                  <c:v>2731</c:v>
                </c:pt>
                <c:pt idx="6">
                  <c:v>2494</c:v>
                </c:pt>
                <c:pt idx="9">
                  <c:v>2303</c:v>
                </c:pt>
                <c:pt idx="12">
                  <c:v>2246</c:v>
                </c:pt>
              </c:numCache>
            </c:numRef>
          </c:val>
          <c:extLst>
            <c:ext xmlns:c16="http://schemas.microsoft.com/office/drawing/2014/chart" uri="{C3380CC4-5D6E-409C-BE32-E72D297353CC}">
              <c16:uniqueId val="{00000007-24C1-422D-B9D1-0576CA8057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957</c:v>
                </c:pt>
                <c:pt idx="3">
                  <c:v>1514</c:v>
                </c:pt>
                <c:pt idx="6">
                  <c:v>1551</c:v>
                </c:pt>
                <c:pt idx="9">
                  <c:v>1522</c:v>
                </c:pt>
                <c:pt idx="12">
                  <c:v>1436</c:v>
                </c:pt>
              </c:numCache>
            </c:numRef>
          </c:val>
          <c:extLst>
            <c:ext xmlns:c16="http://schemas.microsoft.com/office/drawing/2014/chart" uri="{C3380CC4-5D6E-409C-BE32-E72D297353CC}">
              <c16:uniqueId val="{00000008-24C1-422D-B9D1-0576CA8057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C1-422D-B9D1-0576CA8057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17289</c:v>
                </c:pt>
                <c:pt idx="3">
                  <c:v>17255</c:v>
                </c:pt>
                <c:pt idx="6">
                  <c:v>16933</c:v>
                </c:pt>
                <c:pt idx="9">
                  <c:v>15887</c:v>
                </c:pt>
                <c:pt idx="12">
                  <c:v>14855</c:v>
                </c:pt>
              </c:numCache>
            </c:numRef>
          </c:val>
          <c:extLst>
            <c:ext xmlns:c16="http://schemas.microsoft.com/office/drawing/2014/chart" uri="{C3380CC4-5D6E-409C-BE32-E72D297353CC}">
              <c16:uniqueId val="{0000000A-24C1-422D-B9D1-0576CA8057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3547</c:v>
                </c:pt>
                <c:pt idx="2">
                  <c:v>#N/A</c:v>
                </c:pt>
                <c:pt idx="3">
                  <c:v>#N/A</c:v>
                </c:pt>
                <c:pt idx="4">
                  <c:v>3261</c:v>
                </c:pt>
                <c:pt idx="5">
                  <c:v>#N/A</c:v>
                </c:pt>
                <c:pt idx="6">
                  <c:v>#N/A</c:v>
                </c:pt>
                <c:pt idx="7">
                  <c:v>2300</c:v>
                </c:pt>
                <c:pt idx="8">
                  <c:v>#N/A</c:v>
                </c:pt>
                <c:pt idx="9">
                  <c:v>#N/A</c:v>
                </c:pt>
                <c:pt idx="10">
                  <c:v>1460</c:v>
                </c:pt>
                <c:pt idx="11">
                  <c:v>#N/A</c:v>
                </c:pt>
                <c:pt idx="12">
                  <c:v>#N/A</c:v>
                </c:pt>
                <c:pt idx="13">
                  <c:v>806</c:v>
                </c:pt>
                <c:pt idx="14">
                  <c:v>#N/A</c:v>
                </c:pt>
              </c:numCache>
            </c:numRef>
          </c:val>
          <c:smooth val="0"/>
          <c:extLst>
            <c:ext xmlns:c16="http://schemas.microsoft.com/office/drawing/2014/chart" uri="{C3380CC4-5D6E-409C-BE32-E72D297353CC}">
              <c16:uniqueId val="{0000000B-24C1-422D-B9D1-0576CA8057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4859</c:v>
                </c:pt>
                <c:pt idx="1">
                  <c:v>4824</c:v>
                </c:pt>
                <c:pt idx="2">
                  <c:v>4336</c:v>
                </c:pt>
              </c:numCache>
            </c:numRef>
          </c:val>
          <c:extLst>
            <c:ext xmlns:c16="http://schemas.microsoft.com/office/drawing/2014/chart" uri="{C3380CC4-5D6E-409C-BE32-E72D297353CC}">
              <c16:uniqueId val="{00000000-54FB-4B0F-AA42-007E0D3EB7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c:v>
                </c:pt>
                <c:pt idx="1">
                  <c:v>211</c:v>
                </c:pt>
                <c:pt idx="2">
                  <c:v>263</c:v>
                </c:pt>
              </c:numCache>
            </c:numRef>
          </c:val>
          <c:extLst>
            <c:ext xmlns:c16="http://schemas.microsoft.com/office/drawing/2014/chart" uri="{C3380CC4-5D6E-409C-BE32-E72D297353CC}">
              <c16:uniqueId val="{00000001-54FB-4B0F-AA42-007E0D3EB7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3417</c:v>
                </c:pt>
                <c:pt idx="1">
                  <c:v>3484</c:v>
                </c:pt>
                <c:pt idx="2">
                  <c:v>3901</c:v>
                </c:pt>
              </c:numCache>
            </c:numRef>
          </c:val>
          <c:extLst>
            <c:ext xmlns:c16="http://schemas.microsoft.com/office/drawing/2014/chart" uri="{C3380CC4-5D6E-409C-BE32-E72D297353CC}">
              <c16:uniqueId val="{00000002-54FB-4B0F-AA42-007E0D3EB7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ポイント下回っている。指数は昨年度と比較すると横ばいだが減少傾向にあり、急速に進んでいる少子高齢化や市内に中心となる産業がないことなどにより、財政基盤が弱くなっていることが要因である。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類似団体平均、全国平均、千葉県平均を全て下回っている。前年度と比較して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ポイント減少したのは、分子である経常経費充当一般財源の増加（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ポイント）に対し、分母である経常一般財源の増加（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ポイント）が上回ったためである。増加の主な要因は高齢者保健福祉費や生活保護費の増による地方交付税の増加、固定資産税の増による地方税の増加などが主な要因である。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しかしながら、高齢化により扶助費等は増加傾向にあるので、一層の事業精査を行うなど経常経費の抑制に努めていく。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138684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778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61</xdr:row>
      <xdr:rowOff>138684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861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61</xdr:row>
      <xdr:rowOff>32512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861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909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円増加している、類似団体平均に対しては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円上回っている。再任用職員や会計年度任用職員の報酬及び期末手当の増額による人件費の増加、ふるさと納税申込増に伴う記念品調達委託料の増による物件費の増加に加え、人口の減少が影響している。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多くの公共施設で老朽化が進んでいるため、公共施設の個別計画等に基づき、統廃合や長寿命化を図り、さらに経費の削減に取り組む必要がある。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91976</xdr:rowOff>
    </xdr:from>
    <xdr:to>
      <xdr:col>23</xdr:col>
      <xdr:colOff>133350</xdr:colOff>
      <xdr:row>81</xdr:row>
      <xdr:rowOff>147799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9426"/>
          <a:ext cx="8382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52696</xdr:rowOff>
    </xdr:from>
    <xdr:to>
      <xdr:col>19</xdr:col>
      <xdr:colOff>133350</xdr:colOff>
      <xdr:row>81</xdr:row>
      <xdr:rowOff>91976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0146"/>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50628</xdr:rowOff>
    </xdr:from>
    <xdr:to>
      <xdr:col>15</xdr:col>
      <xdr:colOff>82550</xdr:colOff>
      <xdr:row>81</xdr:row>
      <xdr:rowOff>52696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807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1305</xdr:rowOff>
    </xdr:from>
    <xdr:to>
      <xdr:col>11</xdr:col>
      <xdr:colOff>31750</xdr:colOff>
      <xdr:row>81</xdr:row>
      <xdr:rowOff>50628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8755"/>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96999</xdr:rowOff>
    </xdr:from>
    <xdr:to>
      <xdr:col>23</xdr:col>
      <xdr:colOff>184150</xdr:colOff>
      <xdr:row>82</xdr:row>
      <xdr:rowOff>27149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69076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41176</xdr:rowOff>
    </xdr:from>
    <xdr:to>
      <xdr:col>19</xdr:col>
      <xdr:colOff>184150</xdr:colOff>
      <xdr:row>81</xdr:row>
      <xdr:rowOff>142776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152953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1896</xdr:rowOff>
    </xdr:from>
    <xdr:to>
      <xdr:col>15</xdr:col>
      <xdr:colOff>133350</xdr:colOff>
      <xdr:row>81</xdr:row>
      <xdr:rowOff>103496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113673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171278</xdr:rowOff>
    </xdr:from>
    <xdr:to>
      <xdr:col>11</xdr:col>
      <xdr:colOff>82550</xdr:colOff>
      <xdr:row>81</xdr:row>
      <xdr:rowOff>101428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111605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121955</xdr:rowOff>
    </xdr:from>
    <xdr:to>
      <xdr:col>7</xdr:col>
      <xdr:colOff>31750</xdr:colOff>
      <xdr:row>81</xdr:row>
      <xdr:rowOff>52105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ポイント高くなっている。今後も人事院勧告や千葉県人事委員会勧告を基本として適正な給与制度の確立を図っていく。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定員適正化計画を策定し、計画に掲げている削減数を上回る人数を削減してきたことにより、類似団体平均より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人少なくなっている。今後も引き続き事務事業の見直しや計画的な職員採用を行うなど、行政サービスを維持しながら、定員管理の適正化に努める。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59986</xdr:rowOff>
    </xdr:from>
    <xdr:to>
      <xdr:col>81</xdr:col>
      <xdr:colOff>44450</xdr:colOff>
      <xdr:row>60</xdr:row>
      <xdr:rowOff>64812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69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59986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256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50334</xdr:rowOff>
    </xdr:from>
    <xdr:to>
      <xdr:col>72</xdr:col>
      <xdr:colOff>203200</xdr:colOff>
      <xdr:row>60</xdr:row>
      <xdr:rowOff>55563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733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50334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8084"/>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14012</xdr:rowOff>
    </xdr:from>
    <xdr:to>
      <xdr:col>81</xdr:col>
      <xdr:colOff>95250</xdr:colOff>
      <xdr:row>60</xdr:row>
      <xdr:rowOff>115612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30539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9186</xdr:rowOff>
    </xdr:from>
    <xdr:to>
      <xdr:col>77</xdr:col>
      <xdr:colOff>95250</xdr:colOff>
      <xdr:row>60</xdr:row>
      <xdr:rowOff>110786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120963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170984</xdr:rowOff>
    </xdr:from>
    <xdr:to>
      <xdr:col>68</xdr:col>
      <xdr:colOff>203200</xdr:colOff>
      <xdr:row>60</xdr:row>
      <xdr:rowOff>101134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111311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今後も夷隅庁舎整備事業など合併特例債を活用した事業を予定していることから実質公債費比率に注視しながら、計画的な地方債発行に努め、財政の健全化に努める。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35076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586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104019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138491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620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地方債の現在高の減少やふるさと応援基金の積み立てによる充当可能基金の増加により、前年度と比較して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ポイント減少した。また将来負担比率は年々減少しており、類似団体平均を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今後も充当可能基金の増加に努め、地方債発行についても極力交付税措置の多い起債を選択し、財政の健全化に努める。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14</xdr:row>
      <xdr:rowOff>86421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0628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162214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86421</xdr:rowOff>
    </xdr:from>
    <xdr:to>
      <xdr:col>77</xdr:col>
      <xdr:colOff>44450</xdr:colOff>
      <xdr:row>15</xdr:row>
      <xdr:rowOff>3447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8672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xdr:rowOff>
    </xdr:from>
    <xdr:to>
      <xdr:col>72</xdr:col>
      <xdr:colOff>203200</xdr:colOff>
      <xdr:row>15</xdr:row>
      <xdr:rowOff>129842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7519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129842</xdr:rowOff>
    </xdr:from>
    <xdr:to>
      <xdr:col>68</xdr:col>
      <xdr:colOff>152400</xdr:colOff>
      <xdr:row>15</xdr:row>
      <xdr:rowOff>171208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015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47914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35621</xdr:rowOff>
    </xdr:from>
    <xdr:to>
      <xdr:col>77</xdr:col>
      <xdr:colOff>95250</xdr:colOff>
      <xdr:row>14</xdr:row>
      <xdr:rowOff>137221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147398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0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124097</xdr:rowOff>
    </xdr:from>
    <xdr:to>
      <xdr:col>73</xdr:col>
      <xdr:colOff>44450</xdr:colOff>
      <xdr:row>15</xdr:row>
      <xdr:rowOff>54247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64424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ポイント増加したが全国平均、千葉県平均を下回っている。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ポイント上回っているため、今後も定員適正化計画に基づき、定員管理の適正化に取り組んでいく。さらに職員の人材育成にも取り組み、業務の効率化を図っていく。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ポイント下回っている。ふるさと納税申込増に伴う記念品調達委託料の増加があったものの、分母である経常一般財源が増加したことにより、昨年度から増減なく横ばいとなっている。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しかしながら、今後は事務事業の効率化や情報化の推進により、業務委託等の物件費の増加が見込まれることから、委託内容の見直し等を十分に行い、比率の上昇を抑えていく。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全国平均、千葉県平均を全て下回っている。生活保護費や社会福祉費は増加傾向にあるが、住民税非課税世帯臨時特別給付金終了による減などの影響により、前年度より若干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今後も事業精査や生活保護資格審査の厳格化、適正化を進めていくことで扶助費の適正化に努める。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105228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105228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4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ポイント増加しており、主な要因は後期高齢者の医療給付の増により後期高齢者医療特別会計への繰出金が増加したことによるものである。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層の高齢化が進むことから、後期高齢者医療特別会計や介護保険特別会計への繰出金が更なる増加が見込まれるため、保険料の適正化を図るなど、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消防、病院、水道事業などの広域的な行政経費に対する負担金が多額であり、類似団体平均、全国平均、千葉県平均を大きく上回っている。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活用事業補助金の終了に伴う減少により前年度と比較して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ポイントの減少となった。単独事業で行っている各種団体への補助金については増加傾向にあるので、今後も補助金に関する基本方針に基づき、適正に処理していくとともに、定期的な見直しを行っていく。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1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ポイント上回っている。減少した主な要因は教育福祉施設等整備事業債などの元利償還金が減少したことに加え、分母である経常一般財源の増加などが主な要因となっている。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しかしながら、今後も夷隅庁舎整備事業など合併特例債を活用した事業を予定しており、公債費の増加が見込まれることから必要最低限の借入れを行っていく必要がある。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4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37193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9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77</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29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26307</xdr:rowOff>
    </xdr:from>
    <xdr:to>
      <xdr:col>11</xdr:col>
      <xdr:colOff>9525</xdr:colOff>
      <xdr:row>77</xdr:row>
      <xdr:rowOff>80736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2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146957</xdr:rowOff>
    </xdr:from>
    <xdr:to>
      <xdr:col>11</xdr:col>
      <xdr:colOff>60325</xdr:colOff>
      <xdr:row>77</xdr:row>
      <xdr:rowOff>77107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87284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ポイント増加しており、人件費等の歳出の増加があったものの地方交付税や地方税の増により分母である経常一般財源が約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今後は、高齢化の進展により扶助費や繰出金等の増加が見込まれるため、事業精査を十分に行い、その他の経費の見直しをしていくことで行財政改革を進め、健全化に努めていく。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017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42418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7835</xdr:rowOff>
    </xdr:from>
    <xdr:to>
      <xdr:col>29</xdr:col>
      <xdr:colOff>127000</xdr:colOff>
      <xdr:row>18</xdr:row>
      <xdr:rowOff>19615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1560"/>
          <a:ext cx="647700" cy="1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164061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2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19615</xdr:rowOff>
    </xdr:from>
    <xdr:to>
      <xdr:col>26</xdr:col>
      <xdr:colOff>50800</xdr:colOff>
      <xdr:row>18</xdr:row>
      <xdr:rowOff>28424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340"/>
          <a:ext cx="698500" cy="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28424</xdr:rowOff>
    </xdr:from>
    <xdr:to>
      <xdr:col>22</xdr:col>
      <xdr:colOff>114300</xdr:colOff>
      <xdr:row>18</xdr:row>
      <xdr:rowOff>37488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2149"/>
          <a:ext cx="698500" cy="9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37488</xdr:rowOff>
    </xdr:from>
    <xdr:to>
      <xdr:col>18</xdr:col>
      <xdr:colOff>177800</xdr:colOff>
      <xdr:row>18</xdr:row>
      <xdr:rowOff>37918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1213"/>
          <a:ext cx="698500" cy="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128485</xdr:rowOff>
    </xdr:from>
    <xdr:to>
      <xdr:col>29</xdr:col>
      <xdr:colOff>177800</xdr:colOff>
      <xdr:row>18</xdr:row>
      <xdr:rowOff>58635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145012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140265</xdr:rowOff>
    </xdr:from>
    <xdr:to>
      <xdr:col>26</xdr:col>
      <xdr:colOff>101600</xdr:colOff>
      <xdr:row>18</xdr:row>
      <xdr:rowOff>70415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80592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149074</xdr:rowOff>
    </xdr:from>
    <xdr:to>
      <xdr:col>22</xdr:col>
      <xdr:colOff>165100</xdr:colOff>
      <xdr:row>18</xdr:row>
      <xdr:rowOff>79224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158138</xdr:rowOff>
    </xdr:from>
    <xdr:to>
      <xdr:col>19</xdr:col>
      <xdr:colOff>38100</xdr:colOff>
      <xdr:row>18</xdr:row>
      <xdr:rowOff>88288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73065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158568</xdr:rowOff>
    </xdr:from>
    <xdr:to>
      <xdr:col>15</xdr:col>
      <xdr:colOff>101600</xdr:colOff>
      <xdr:row>18</xdr:row>
      <xdr:rowOff>88718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89757</xdr:rowOff>
    </xdr:from>
    <xdr:to>
      <xdr:col>29</xdr:col>
      <xdr:colOff>127000</xdr:colOff>
      <xdr:row>37</xdr:row>
      <xdr:rowOff>103035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4457"/>
          <a:ext cx="647700" cy="1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88862</xdr:rowOff>
    </xdr:from>
    <xdr:to>
      <xdr:col>26</xdr:col>
      <xdr:colOff>50800</xdr:colOff>
      <xdr:row>37</xdr:row>
      <xdr:rowOff>89757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13562"/>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79222</xdr:rowOff>
    </xdr:from>
    <xdr:to>
      <xdr:col>22</xdr:col>
      <xdr:colOff>114300</xdr:colOff>
      <xdr:row>37</xdr:row>
      <xdr:rowOff>88862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3922"/>
          <a:ext cx="698500" cy="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75660</xdr:rowOff>
    </xdr:from>
    <xdr:to>
      <xdr:col>18</xdr:col>
      <xdr:colOff>177800</xdr:colOff>
      <xdr:row>37</xdr:row>
      <xdr:rowOff>79222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00360"/>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52235</xdr:rowOff>
    </xdr:from>
    <xdr:to>
      <xdr:col>29</xdr:col>
      <xdr:colOff>177800</xdr:colOff>
      <xdr:row>37</xdr:row>
      <xdr:rowOff>153835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24312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38957</xdr:rowOff>
    </xdr:from>
    <xdr:to>
      <xdr:col>26</xdr:col>
      <xdr:colOff>101600</xdr:colOff>
      <xdr:row>37</xdr:row>
      <xdr:rowOff>140557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38062</xdr:rowOff>
    </xdr:from>
    <xdr:to>
      <xdr:col>22</xdr:col>
      <xdr:colOff>165100</xdr:colOff>
      <xdr:row>37</xdr:row>
      <xdr:rowOff>139662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6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28422</xdr:rowOff>
    </xdr:from>
    <xdr:to>
      <xdr:col>19</xdr:col>
      <xdr:colOff>38100</xdr:colOff>
      <xdr:row>37</xdr:row>
      <xdr:rowOff>130022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114799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24860</xdr:rowOff>
    </xdr:from>
    <xdr:to>
      <xdr:col>15</xdr:col>
      <xdr:colOff>101600</xdr:colOff>
      <xdr:row>37</xdr:row>
      <xdr:rowOff>126460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111237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22828</xdr:rowOff>
    </xdr:from>
    <xdr:to>
      <xdr:col>24</xdr:col>
      <xdr:colOff>63500</xdr:colOff>
      <xdr:row>37</xdr:row>
      <xdr:rowOff>33131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6478"/>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33131</xdr:rowOff>
    </xdr:from>
    <xdr:to>
      <xdr:col>19</xdr:col>
      <xdr:colOff>177800</xdr:colOff>
      <xdr:row>37</xdr:row>
      <xdr:rowOff>39531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678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39531</xdr:rowOff>
    </xdr:from>
    <xdr:to>
      <xdr:col>15</xdr:col>
      <xdr:colOff>50800</xdr:colOff>
      <xdr:row>37</xdr:row>
      <xdr:rowOff>48001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3181"/>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48001</xdr:rowOff>
    </xdr:from>
    <xdr:to>
      <xdr:col>10</xdr:col>
      <xdr:colOff>114300</xdr:colOff>
      <xdr:row>37</xdr:row>
      <xdr:rowOff>84543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1651"/>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143478</xdr:rowOff>
    </xdr:from>
    <xdr:to>
      <xdr:col>24</xdr:col>
      <xdr:colOff>114300</xdr:colOff>
      <xdr:row>37</xdr:row>
      <xdr:rowOff>73628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166355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153781</xdr:rowOff>
    </xdr:from>
    <xdr:to>
      <xdr:col>20</xdr:col>
      <xdr:colOff>38100</xdr:colOff>
      <xdr:row>37</xdr:row>
      <xdr:rowOff>83931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100458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160181</xdr:rowOff>
    </xdr:from>
    <xdr:to>
      <xdr:col>15</xdr:col>
      <xdr:colOff>101600</xdr:colOff>
      <xdr:row>37</xdr:row>
      <xdr:rowOff>90331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106858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168651</xdr:rowOff>
    </xdr:from>
    <xdr:to>
      <xdr:col>10</xdr:col>
      <xdr:colOff>165100</xdr:colOff>
      <xdr:row>37</xdr:row>
      <xdr:rowOff>98801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89928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33743</xdr:rowOff>
    </xdr:from>
    <xdr:to>
      <xdr:col>6</xdr:col>
      <xdr:colOff>38100</xdr:colOff>
      <xdr:row>37</xdr:row>
      <xdr:rowOff>135343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126470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30159</xdr:rowOff>
    </xdr:from>
    <xdr:to>
      <xdr:col>24</xdr:col>
      <xdr:colOff>63500</xdr:colOff>
      <xdr:row>56</xdr:row>
      <xdr:rowOff>93061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1359"/>
          <a:ext cx="838200" cy="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93061</xdr:rowOff>
    </xdr:from>
    <xdr:to>
      <xdr:col>19</xdr:col>
      <xdr:colOff>177800</xdr:colOff>
      <xdr:row>56</xdr:row>
      <xdr:rowOff>137474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261"/>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129418</xdr:rowOff>
    </xdr:from>
    <xdr:to>
      <xdr:col>15</xdr:col>
      <xdr:colOff>50800</xdr:colOff>
      <xdr:row>56</xdr:row>
      <xdr:rowOff>137474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3061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129418</xdr:rowOff>
    </xdr:from>
    <xdr:to>
      <xdr:col>10</xdr:col>
      <xdr:colOff>114300</xdr:colOff>
      <xdr:row>56</xdr:row>
      <xdr:rowOff>151126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0618"/>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150809</xdr:rowOff>
    </xdr:from>
    <xdr:to>
      <xdr:col>24</xdr:col>
      <xdr:colOff>114300</xdr:colOff>
      <xdr:row>56</xdr:row>
      <xdr:rowOff>80959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42261</xdr:rowOff>
    </xdr:from>
    <xdr:to>
      <xdr:col>20</xdr:col>
      <xdr:colOff>38100</xdr:colOff>
      <xdr:row>56</xdr:row>
      <xdr:rowOff>143861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134988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86674</xdr:rowOff>
    </xdr:from>
    <xdr:to>
      <xdr:col>15</xdr:col>
      <xdr:colOff>101600</xdr:colOff>
      <xdr:row>57</xdr:row>
      <xdr:rowOff>16824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78618</xdr:rowOff>
    </xdr:from>
    <xdr:to>
      <xdr:col>10</xdr:col>
      <xdr:colOff>165100</xdr:colOff>
      <xdr:row>57</xdr:row>
      <xdr:rowOff>8768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100326</xdr:rowOff>
    </xdr:from>
    <xdr:to>
      <xdr:col>6</xdr:col>
      <xdr:colOff>38100</xdr:colOff>
      <xdr:row>57</xdr:row>
      <xdr:rowOff>30476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21603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112610</xdr:rowOff>
    </xdr:from>
    <xdr:to>
      <xdr:col>24</xdr:col>
      <xdr:colOff>63500</xdr:colOff>
      <xdr:row>78</xdr:row>
      <xdr:rowOff>114029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5710"/>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112610</xdr:rowOff>
    </xdr:from>
    <xdr:to>
      <xdr:col>19</xdr:col>
      <xdr:colOff>177800</xdr:colOff>
      <xdr:row>78</xdr:row>
      <xdr:rowOff>113274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5710"/>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113274</xdr:rowOff>
    </xdr:from>
    <xdr:to>
      <xdr:col>15</xdr:col>
      <xdr:colOff>50800</xdr:colOff>
      <xdr:row>78</xdr:row>
      <xdr:rowOff>119858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637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119858</xdr:rowOff>
    </xdr:from>
    <xdr:to>
      <xdr:col>10</xdr:col>
      <xdr:colOff>114300</xdr:colOff>
      <xdr:row>78</xdr:row>
      <xdr:rowOff>120407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295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63229</xdr:rowOff>
    </xdr:from>
    <xdr:to>
      <xdr:col>24</xdr:col>
      <xdr:colOff>114300</xdr:colOff>
      <xdr:row>78</xdr:row>
      <xdr:rowOff>164829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149606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61810</xdr:rowOff>
    </xdr:from>
    <xdr:to>
      <xdr:col>20</xdr:col>
      <xdr:colOff>38100</xdr:colOff>
      <xdr:row>78</xdr:row>
      <xdr:rowOff>163410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154537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62474</xdr:rowOff>
    </xdr:from>
    <xdr:to>
      <xdr:col>15</xdr:col>
      <xdr:colOff>101600</xdr:colOff>
      <xdr:row>78</xdr:row>
      <xdr:rowOff>164074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155201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69058</xdr:rowOff>
    </xdr:from>
    <xdr:to>
      <xdr:col>10</xdr:col>
      <xdr:colOff>165100</xdr:colOff>
      <xdr:row>78</xdr:row>
      <xdr:rowOff>170658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161785</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69607</xdr:rowOff>
    </xdr:from>
    <xdr:to>
      <xdr:col>6</xdr:col>
      <xdr:colOff>38100</xdr:colOff>
      <xdr:row>78</xdr:row>
      <xdr:rowOff>171207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162334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116382</xdr:rowOff>
    </xdr:from>
    <xdr:to>
      <xdr:col>24</xdr:col>
      <xdr:colOff>62865</xdr:colOff>
      <xdr:row>96</xdr:row>
      <xdr:rowOff>86193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18332"/>
          <a:ext cx="1270" cy="82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90020</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5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86193</xdr:rowOff>
    </xdr:from>
    <xdr:to>
      <xdr:col>24</xdr:col>
      <xdr:colOff>152400</xdr:colOff>
      <xdr:row>96</xdr:row>
      <xdr:rowOff>86193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54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116382</xdr:rowOff>
    </xdr:from>
    <xdr:to>
      <xdr:col>24</xdr:col>
      <xdr:colOff>152400</xdr:colOff>
      <xdr:row>91</xdr:row>
      <xdr:rowOff>116382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1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74009</xdr:rowOff>
    </xdr:from>
    <xdr:to>
      <xdr:col>24</xdr:col>
      <xdr:colOff>63500</xdr:colOff>
      <xdr:row>96</xdr:row>
      <xdr:rowOff>115450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33209"/>
          <a:ext cx="8382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160537</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05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137660</xdr:rowOff>
    </xdr:from>
    <xdr:to>
      <xdr:col>24</xdr:col>
      <xdr:colOff>114300</xdr:colOff>
      <xdr:row>95</xdr:row>
      <xdr:rowOff>67810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5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64870</xdr:rowOff>
    </xdr:from>
    <xdr:to>
      <xdr:col>19</xdr:col>
      <xdr:colOff>177800</xdr:colOff>
      <xdr:row>96</xdr:row>
      <xdr:rowOff>115450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24070"/>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24687</xdr:rowOff>
    </xdr:from>
    <xdr:to>
      <xdr:col>20</xdr:col>
      <xdr:colOff>38100</xdr:colOff>
      <xdr:row>95</xdr:row>
      <xdr:rowOff>126287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142814</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64870</xdr:rowOff>
    </xdr:from>
    <xdr:to>
      <xdr:col>15</xdr:col>
      <xdr:colOff>50800</xdr:colOff>
      <xdr:row>97</xdr:row>
      <xdr:rowOff>4118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24070"/>
          <a:ext cx="889000" cy="1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145621</xdr:rowOff>
    </xdr:from>
    <xdr:to>
      <xdr:col>15</xdr:col>
      <xdr:colOff>101600</xdr:colOff>
      <xdr:row>95</xdr:row>
      <xdr:rowOff>75771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92298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0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4118</xdr:rowOff>
    </xdr:from>
    <xdr:to>
      <xdr:col>10</xdr:col>
      <xdr:colOff>114300</xdr:colOff>
      <xdr:row>97</xdr:row>
      <xdr:rowOff>21738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34768"/>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134744</xdr:rowOff>
    </xdr:from>
    <xdr:to>
      <xdr:col>10</xdr:col>
      <xdr:colOff>165100</xdr:colOff>
      <xdr:row>96</xdr:row>
      <xdr:rowOff>64894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81421</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19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134451</xdr:rowOff>
    </xdr:from>
    <xdr:to>
      <xdr:col>6</xdr:col>
      <xdr:colOff>38100</xdr:colOff>
      <xdr:row>96</xdr:row>
      <xdr:rowOff>64601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81128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30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23209</xdr:rowOff>
    </xdr:from>
    <xdr:to>
      <xdr:col>24</xdr:col>
      <xdr:colOff>114300</xdr:colOff>
      <xdr:row>96</xdr:row>
      <xdr:rowOff>124809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109586</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64650</xdr:rowOff>
    </xdr:from>
    <xdr:to>
      <xdr:col>20</xdr:col>
      <xdr:colOff>38100</xdr:colOff>
      <xdr:row>96</xdr:row>
      <xdr:rowOff>166250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157377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14070</xdr:rowOff>
    </xdr:from>
    <xdr:to>
      <xdr:col>15</xdr:col>
      <xdr:colOff>101600</xdr:colOff>
      <xdr:row>96</xdr:row>
      <xdr:rowOff>115670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106797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124768</xdr:rowOff>
    </xdr:from>
    <xdr:to>
      <xdr:col>10</xdr:col>
      <xdr:colOff>165100</xdr:colOff>
      <xdr:row>97</xdr:row>
      <xdr:rowOff>54918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142388</xdr:rowOff>
    </xdr:from>
    <xdr:to>
      <xdr:col>6</xdr:col>
      <xdr:colOff>38100</xdr:colOff>
      <xdr:row>97</xdr:row>
      <xdr:rowOff>72538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63665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36552</xdr:rowOff>
    </xdr:from>
    <xdr:to>
      <xdr:col>55</xdr:col>
      <xdr:colOff>0</xdr:colOff>
      <xdr:row>37</xdr:row>
      <xdr:rowOff>38803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80202"/>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36552</xdr:rowOff>
    </xdr:from>
    <xdr:to>
      <xdr:col>50</xdr:col>
      <xdr:colOff>114300</xdr:colOff>
      <xdr:row>37</xdr:row>
      <xdr:rowOff>53407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80202"/>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4959</xdr:rowOff>
    </xdr:from>
    <xdr:to>
      <xdr:col>45</xdr:col>
      <xdr:colOff>177800</xdr:colOff>
      <xdr:row>37</xdr:row>
      <xdr:rowOff>53407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005709"/>
          <a:ext cx="889000" cy="3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4959</xdr:rowOff>
    </xdr:from>
    <xdr:to>
      <xdr:col>41</xdr:col>
      <xdr:colOff>50800</xdr:colOff>
      <xdr:row>37</xdr:row>
      <xdr:rowOff>127180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05709"/>
          <a:ext cx="889000" cy="4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159453</xdr:rowOff>
    </xdr:from>
    <xdr:to>
      <xdr:col>55</xdr:col>
      <xdr:colOff>50800</xdr:colOff>
      <xdr:row>37</xdr:row>
      <xdr:rowOff>89603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10880</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157202</xdr:rowOff>
    </xdr:from>
    <xdr:to>
      <xdr:col>50</xdr:col>
      <xdr:colOff>165100</xdr:colOff>
      <xdr:row>37</xdr:row>
      <xdr:rowOff>87352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103879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2607</xdr:rowOff>
    </xdr:from>
    <xdr:to>
      <xdr:col>46</xdr:col>
      <xdr:colOff>38100</xdr:colOff>
      <xdr:row>37</xdr:row>
      <xdr:rowOff>104207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120734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125609</xdr:rowOff>
    </xdr:from>
    <xdr:to>
      <xdr:col>41</xdr:col>
      <xdr:colOff>101600</xdr:colOff>
      <xdr:row>35</xdr:row>
      <xdr:rowOff>55759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9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46886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76380</xdr:rowOff>
    </xdr:from>
    <xdr:to>
      <xdr:col>36</xdr:col>
      <xdr:colOff>165100</xdr:colOff>
      <xdr:row>38</xdr:row>
      <xdr:rowOff>6530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169108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1" name="普通建設事業費最小値テキスト">
          <a:extLst>
            <a:ext uri="{FF2B5EF4-FFF2-40B4-BE49-F238E27FC236}">
              <a16:creationId xmlns:a16="http://schemas.microsoft.com/office/drawing/2014/main" id="{00000000-0008-0000-0600-00004B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3" name="普通建設事業費最大値テキスト">
          <a:extLst>
            <a:ext uri="{FF2B5EF4-FFF2-40B4-BE49-F238E27FC236}">
              <a16:creationId xmlns:a16="http://schemas.microsoft.com/office/drawing/2014/main" id="{00000000-0008-0000-0600-00004D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116742</xdr:rowOff>
    </xdr:from>
    <xdr:to>
      <xdr:col>55</xdr:col>
      <xdr:colOff>0</xdr:colOff>
      <xdr:row>56</xdr:row>
      <xdr:rowOff>127424</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9639300" y="9717942"/>
          <a:ext cx="8382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36" name="普通建設事業費平均値テキスト">
          <a:extLst>
            <a:ext uri="{FF2B5EF4-FFF2-40B4-BE49-F238E27FC236}">
              <a16:creationId xmlns:a16="http://schemas.microsoft.com/office/drawing/2014/main" id="{00000000-0008-0000-0600-000050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37" name="フローチャート: 判断 336">
          <a:extLst>
            <a:ext uri="{FF2B5EF4-FFF2-40B4-BE49-F238E27FC236}">
              <a16:creationId xmlns:a16="http://schemas.microsoft.com/office/drawing/2014/main" id="{00000000-0008-0000-0600-000051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109513</xdr:rowOff>
    </xdr:from>
    <xdr:to>
      <xdr:col>50</xdr:col>
      <xdr:colOff>114300</xdr:colOff>
      <xdr:row>56</xdr:row>
      <xdr:rowOff>127424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8750300" y="9710713"/>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50632</xdr:rowOff>
    </xdr:from>
    <xdr:to>
      <xdr:col>45</xdr:col>
      <xdr:colOff>177800</xdr:colOff>
      <xdr:row>56</xdr:row>
      <xdr:rowOff>109513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7861300" y="9651832"/>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50632</xdr:rowOff>
    </xdr:from>
    <xdr:to>
      <xdr:col>41</xdr:col>
      <xdr:colOff>50800</xdr:colOff>
      <xdr:row>56</xdr:row>
      <xdr:rowOff>83224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6972300" y="9651832"/>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65942</xdr:rowOff>
    </xdr:from>
    <xdr:to>
      <xdr:col>55</xdr:col>
      <xdr:colOff>50800</xdr:colOff>
      <xdr:row>56</xdr:row>
      <xdr:rowOff>167542</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0426700" y="96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44369</xdr:rowOff>
    </xdr:from>
    <xdr:ext cx="534377" cy="259045"/>
    <xdr:sp macro="" textlink="">
      <xdr:nvSpPr>
        <xdr:cNvPr id="355" name="普通建設事業費該当値テキスト">
          <a:extLst>
            <a:ext uri="{FF2B5EF4-FFF2-40B4-BE49-F238E27FC236}">
              <a16:creationId xmlns:a16="http://schemas.microsoft.com/office/drawing/2014/main" id="{00000000-0008-0000-0600-000063010000}"/>
            </a:ext>
          </a:extLst>
        </xdr:cNvPr>
        <xdr:cNvSpPr txBox="1"/>
      </xdr:nvSpPr>
      <xdr:spPr>
        <a:xfrm>
          <a:off x="10528300" y="96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76624</xdr:rowOff>
    </xdr:from>
    <xdr:to>
      <xdr:col>50</xdr:col>
      <xdr:colOff>165100</xdr:colOff>
      <xdr:row>57</xdr:row>
      <xdr:rowOff>6774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588500" y="96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58713</xdr:rowOff>
    </xdr:from>
    <xdr:to>
      <xdr:col>46</xdr:col>
      <xdr:colOff>38100</xdr:colOff>
      <xdr:row>56</xdr:row>
      <xdr:rowOff>160313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99500" y="96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151440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171282</xdr:rowOff>
    </xdr:from>
    <xdr:to>
      <xdr:col>41</xdr:col>
      <xdr:colOff>101600</xdr:colOff>
      <xdr:row>56</xdr:row>
      <xdr:rowOff>101432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10500" y="96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92559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32424</xdr:rowOff>
    </xdr:from>
    <xdr:to>
      <xdr:col>36</xdr:col>
      <xdr:colOff>165100</xdr:colOff>
      <xdr:row>56</xdr:row>
      <xdr:rowOff>134024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6921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600-00006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116942</xdr:rowOff>
    </xdr:from>
    <xdr:to>
      <xdr:col>55</xdr:col>
      <xdr:colOff>0</xdr:colOff>
      <xdr:row>79</xdr:row>
      <xdr:rowOff>15494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0042"/>
          <a:ext cx="8382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15494</xdr:rowOff>
    </xdr:from>
    <xdr:to>
      <xdr:col>50</xdr:col>
      <xdr:colOff>114300</xdr:colOff>
      <xdr:row>79</xdr:row>
      <xdr:rowOff>33223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60044"/>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6922</xdr:rowOff>
    </xdr:from>
    <xdr:to>
      <xdr:col>45</xdr:col>
      <xdr:colOff>177800</xdr:colOff>
      <xdr:row>79</xdr:row>
      <xdr:rowOff>33223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51472"/>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6922</xdr:rowOff>
    </xdr:from>
    <xdr:to>
      <xdr:col>41</xdr:col>
      <xdr:colOff>50800</xdr:colOff>
      <xdr:row>79</xdr:row>
      <xdr:rowOff>27051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551472"/>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66142</xdr:rowOff>
    </xdr:from>
    <xdr:to>
      <xdr:col>55</xdr:col>
      <xdr:colOff>50800</xdr:colOff>
      <xdr:row>78</xdr:row>
      <xdr:rowOff>167742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152519</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136144</xdr:rowOff>
    </xdr:from>
    <xdr:to>
      <xdr:col>50</xdr:col>
      <xdr:colOff>165100</xdr:colOff>
      <xdr:row>79</xdr:row>
      <xdr:rowOff>66294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57421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153873</xdr:rowOff>
    </xdr:from>
    <xdr:to>
      <xdr:col>46</xdr:col>
      <xdr:colOff>38100</xdr:colOff>
      <xdr:row>79</xdr:row>
      <xdr:rowOff>84023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5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75150</xdr:rowOff>
    </xdr:from>
    <xdr:ext cx="378565"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61017" y="1361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127572</xdr:rowOff>
    </xdr:from>
    <xdr:to>
      <xdr:col>41</xdr:col>
      <xdr:colOff>101600</xdr:colOff>
      <xdr:row>79</xdr:row>
      <xdr:rowOff>57722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48849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147701</xdr:rowOff>
    </xdr:from>
    <xdr:to>
      <xdr:col>36</xdr:col>
      <xdr:colOff>165100</xdr:colOff>
      <xdr:row>79</xdr:row>
      <xdr:rowOff>77851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5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68978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152484</xdr:rowOff>
    </xdr:from>
    <xdr:to>
      <xdr:col>55</xdr:col>
      <xdr:colOff>0</xdr:colOff>
      <xdr:row>97</xdr:row>
      <xdr:rowOff>6034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611684"/>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127264</xdr:rowOff>
    </xdr:from>
    <xdr:to>
      <xdr:col>50</xdr:col>
      <xdr:colOff>114300</xdr:colOff>
      <xdr:row>96</xdr:row>
      <xdr:rowOff>152484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586464"/>
          <a:ext cx="889000" cy="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39263</xdr:rowOff>
    </xdr:from>
    <xdr:to>
      <xdr:col>45</xdr:col>
      <xdr:colOff>177800</xdr:colOff>
      <xdr:row>96</xdr:row>
      <xdr:rowOff>127264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498463"/>
          <a:ext cx="889000" cy="8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39263</xdr:rowOff>
    </xdr:from>
    <xdr:to>
      <xdr:col>41</xdr:col>
      <xdr:colOff>50800</xdr:colOff>
      <xdr:row>96</xdr:row>
      <xdr:rowOff>81499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498463"/>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126684</xdr:rowOff>
    </xdr:from>
    <xdr:to>
      <xdr:col>55</xdr:col>
      <xdr:colOff>50800</xdr:colOff>
      <xdr:row>97</xdr:row>
      <xdr:rowOff>56834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105111</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101684</xdr:rowOff>
    </xdr:from>
    <xdr:to>
      <xdr:col>50</xdr:col>
      <xdr:colOff>165100</xdr:colOff>
      <xdr:row>97</xdr:row>
      <xdr:rowOff>31834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5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22961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76464</xdr:rowOff>
    </xdr:from>
    <xdr:to>
      <xdr:col>46</xdr:col>
      <xdr:colOff>38100</xdr:colOff>
      <xdr:row>97</xdr:row>
      <xdr:rowOff>6614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169191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159913</xdr:rowOff>
    </xdr:from>
    <xdr:to>
      <xdr:col>41</xdr:col>
      <xdr:colOff>101600</xdr:colOff>
      <xdr:row>96</xdr:row>
      <xdr:rowOff>90063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30699</xdr:rowOff>
    </xdr:from>
    <xdr:to>
      <xdr:col>36</xdr:col>
      <xdr:colOff>165100</xdr:colOff>
      <xdr:row>96</xdr:row>
      <xdr:rowOff>132299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4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123426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101371</xdr:rowOff>
    </xdr:from>
    <xdr:to>
      <xdr:col>85</xdr:col>
      <xdr:colOff>127000</xdr:colOff>
      <xdr:row>39</xdr:row>
      <xdr:rowOff>21971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16471"/>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xdr:rowOff>
    </xdr:from>
    <xdr:to>
      <xdr:col>81</xdr:col>
      <xdr:colOff>50800</xdr:colOff>
      <xdr:row>39</xdr:row>
      <xdr:rowOff>21971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118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45555</xdr:rowOff>
    </xdr:from>
    <xdr:to>
      <xdr:col>76</xdr:col>
      <xdr:colOff>114300</xdr:colOff>
      <xdr:row>39</xdr:row>
      <xdr:rowOff>4635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60655"/>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45555</xdr:rowOff>
    </xdr:from>
    <xdr:to>
      <xdr:col>71</xdr:col>
      <xdr:colOff>177800</xdr:colOff>
      <xdr:row>38</xdr:row>
      <xdr:rowOff>95504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60655"/>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50571</xdr:rowOff>
    </xdr:from>
    <xdr:to>
      <xdr:col>85</xdr:col>
      <xdr:colOff>177800</xdr:colOff>
      <xdr:row>38</xdr:row>
      <xdr:rowOff>152171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162653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0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142621</xdr:rowOff>
    </xdr:from>
    <xdr:to>
      <xdr:col>81</xdr:col>
      <xdr:colOff>101600</xdr:colOff>
      <xdr:row>39</xdr:row>
      <xdr:rowOff>72771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63898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125285</xdr:rowOff>
    </xdr:from>
    <xdr:to>
      <xdr:col>76</xdr:col>
      <xdr:colOff>165100</xdr:colOff>
      <xdr:row>39</xdr:row>
      <xdr:rowOff>55435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46562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166205</xdr:rowOff>
    </xdr:from>
    <xdr:to>
      <xdr:col>72</xdr:col>
      <xdr:colOff>38100</xdr:colOff>
      <xdr:row>38</xdr:row>
      <xdr:rowOff>96355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87482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44704</xdr:rowOff>
    </xdr:from>
    <xdr:to>
      <xdr:col>67</xdr:col>
      <xdr:colOff>101600</xdr:colOff>
      <xdr:row>38</xdr:row>
      <xdr:rowOff>146304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137431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122402</xdr:rowOff>
    </xdr:from>
    <xdr:to>
      <xdr:col>85</xdr:col>
      <xdr:colOff>127000</xdr:colOff>
      <xdr:row>77</xdr:row>
      <xdr:rowOff>123723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324052"/>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123723</xdr:rowOff>
    </xdr:from>
    <xdr:to>
      <xdr:col>81</xdr:col>
      <xdr:colOff>50800</xdr:colOff>
      <xdr:row>77</xdr:row>
      <xdr:rowOff>142202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32537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142202</xdr:rowOff>
    </xdr:from>
    <xdr:to>
      <xdr:col>76</xdr:col>
      <xdr:colOff>114300</xdr:colOff>
      <xdr:row>77</xdr:row>
      <xdr:rowOff>147613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34385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143166</xdr:rowOff>
    </xdr:from>
    <xdr:to>
      <xdr:col>71</xdr:col>
      <xdr:colOff>177800</xdr:colOff>
      <xdr:row>77</xdr:row>
      <xdr:rowOff>147613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44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71602</xdr:rowOff>
    </xdr:from>
    <xdr:to>
      <xdr:col>85</xdr:col>
      <xdr:colOff>177800</xdr:colOff>
      <xdr:row>78</xdr:row>
      <xdr:rowOff>1752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50029</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72923</xdr:rowOff>
    </xdr:from>
    <xdr:to>
      <xdr:col>81</xdr:col>
      <xdr:colOff>101600</xdr:colOff>
      <xdr:row>78</xdr:row>
      <xdr:rowOff>3073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2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165650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91402</xdr:rowOff>
    </xdr:from>
    <xdr:to>
      <xdr:col>76</xdr:col>
      <xdr:colOff>165100</xdr:colOff>
      <xdr:row>78</xdr:row>
      <xdr:rowOff>21552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2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96813</xdr:rowOff>
    </xdr:from>
    <xdr:to>
      <xdr:col>72</xdr:col>
      <xdr:colOff>38100</xdr:colOff>
      <xdr:row>78</xdr:row>
      <xdr:rowOff>26963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2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18090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92366</xdr:rowOff>
    </xdr:from>
    <xdr:to>
      <xdr:col>67</xdr:col>
      <xdr:colOff>101600</xdr:colOff>
      <xdr:row>78</xdr:row>
      <xdr:rowOff>22516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44393</xdr:rowOff>
    </xdr:from>
    <xdr:to>
      <xdr:col>85</xdr:col>
      <xdr:colOff>127000</xdr:colOff>
      <xdr:row>98</xdr:row>
      <xdr:rowOff>163398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846493"/>
          <a:ext cx="838200" cy="1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144345</xdr:rowOff>
    </xdr:from>
    <xdr:to>
      <xdr:col>81</xdr:col>
      <xdr:colOff>50800</xdr:colOff>
      <xdr:row>98</xdr:row>
      <xdr:rowOff>163398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946445"/>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144345</xdr:rowOff>
    </xdr:from>
    <xdr:to>
      <xdr:col>76</xdr:col>
      <xdr:colOff>114300</xdr:colOff>
      <xdr:row>98</xdr:row>
      <xdr:rowOff>165209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946445"/>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165209</xdr:rowOff>
    </xdr:from>
    <xdr:to>
      <xdr:col>71</xdr:col>
      <xdr:colOff>177800</xdr:colOff>
      <xdr:row>99</xdr:row>
      <xdr:rowOff>3046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967309"/>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165043</xdr:rowOff>
    </xdr:from>
    <xdr:to>
      <xdr:col>85</xdr:col>
      <xdr:colOff>177800</xdr:colOff>
      <xdr:row>98</xdr:row>
      <xdr:rowOff>95193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7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112598</xdr:rowOff>
    </xdr:from>
    <xdr:to>
      <xdr:col>81</xdr:col>
      <xdr:colOff>101600</xdr:colOff>
      <xdr:row>99</xdr:row>
      <xdr:rowOff>42748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9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33875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93545</xdr:rowOff>
    </xdr:from>
    <xdr:to>
      <xdr:col>76</xdr:col>
      <xdr:colOff>165100</xdr:colOff>
      <xdr:row>99</xdr:row>
      <xdr:rowOff>23695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14822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114409</xdr:rowOff>
    </xdr:from>
    <xdr:to>
      <xdr:col>72</xdr:col>
      <xdr:colOff>38100</xdr:colOff>
      <xdr:row>99</xdr:row>
      <xdr:rowOff>44559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35686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123696</xdr:rowOff>
    </xdr:from>
    <xdr:to>
      <xdr:col>67</xdr:col>
      <xdr:colOff>101600</xdr:colOff>
      <xdr:row>99</xdr:row>
      <xdr:rowOff>53846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44973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34258</xdr:rowOff>
    </xdr:from>
    <xdr:to>
      <xdr:col>116</xdr:col>
      <xdr:colOff>63500</xdr:colOff>
      <xdr:row>59</xdr:row>
      <xdr:rowOff>36735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1014980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36735</xdr:rowOff>
    </xdr:from>
    <xdr:to>
      <xdr:col>111</xdr:col>
      <xdr:colOff>177800</xdr:colOff>
      <xdr:row>59</xdr:row>
      <xdr:rowOff>37249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1015228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37154</xdr:rowOff>
    </xdr:from>
    <xdr:to>
      <xdr:col>107</xdr:col>
      <xdr:colOff>50800</xdr:colOff>
      <xdr:row>59</xdr:row>
      <xdr:rowOff>37249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1015270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37154</xdr:rowOff>
    </xdr:from>
    <xdr:to>
      <xdr:col>102</xdr:col>
      <xdr:colOff>114300</xdr:colOff>
      <xdr:row>59</xdr:row>
      <xdr:rowOff>37859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656300" y="1015270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154908</xdr:rowOff>
    </xdr:from>
    <xdr:to>
      <xdr:col>116</xdr:col>
      <xdr:colOff>114300</xdr:colOff>
      <xdr:row>59</xdr:row>
      <xdr:rowOff>85058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69835</xdr:rowOff>
    </xdr:from>
    <xdr:ext cx="378565"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1001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157385</xdr:rowOff>
    </xdr:from>
    <xdr:to>
      <xdr:col>112</xdr:col>
      <xdr:colOff>38100</xdr:colOff>
      <xdr:row>59</xdr:row>
      <xdr:rowOff>87535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1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78662</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1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157899</xdr:rowOff>
    </xdr:from>
    <xdr:to>
      <xdr:col>107</xdr:col>
      <xdr:colOff>101600</xdr:colOff>
      <xdr:row>59</xdr:row>
      <xdr:rowOff>88049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79176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5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157804</xdr:rowOff>
    </xdr:from>
    <xdr:to>
      <xdr:col>102</xdr:col>
      <xdr:colOff>165100</xdr:colOff>
      <xdr:row>59</xdr:row>
      <xdr:rowOff>87954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10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79081</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19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158509</xdr:rowOff>
    </xdr:from>
    <xdr:to>
      <xdr:col>98</xdr:col>
      <xdr:colOff>38100</xdr:colOff>
      <xdr:row>59</xdr:row>
      <xdr:rowOff>88659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79786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7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162713</xdr:rowOff>
    </xdr:from>
    <xdr:to>
      <xdr:col>116</xdr:col>
      <xdr:colOff>63500</xdr:colOff>
      <xdr:row>76</xdr:row>
      <xdr:rowOff>17742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3021463"/>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17742</xdr:rowOff>
    </xdr:from>
    <xdr:to>
      <xdr:col>111</xdr:col>
      <xdr:colOff>177800</xdr:colOff>
      <xdr:row>76</xdr:row>
      <xdr:rowOff>48203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47942"/>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48203</xdr:rowOff>
    </xdr:from>
    <xdr:to>
      <xdr:col>107</xdr:col>
      <xdr:colOff>50800</xdr:colOff>
      <xdr:row>76</xdr:row>
      <xdr:rowOff>77730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78403"/>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77730</xdr:rowOff>
    </xdr:from>
    <xdr:to>
      <xdr:col>102</xdr:col>
      <xdr:colOff>114300</xdr:colOff>
      <xdr:row>76</xdr:row>
      <xdr:rowOff>84113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107930"/>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111913</xdr:rowOff>
    </xdr:from>
    <xdr:to>
      <xdr:col>116</xdr:col>
      <xdr:colOff>114300</xdr:colOff>
      <xdr:row>76</xdr:row>
      <xdr:rowOff>42063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9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90340</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138392</xdr:rowOff>
    </xdr:from>
    <xdr:to>
      <xdr:col>112</xdr:col>
      <xdr:colOff>38100</xdr:colOff>
      <xdr:row>76</xdr:row>
      <xdr:rowOff>68542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59669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168853</xdr:rowOff>
    </xdr:from>
    <xdr:to>
      <xdr:col>107</xdr:col>
      <xdr:colOff>101600</xdr:colOff>
      <xdr:row>76</xdr:row>
      <xdr:rowOff>99003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3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90130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26930</xdr:rowOff>
    </xdr:from>
    <xdr:to>
      <xdr:col>102</xdr:col>
      <xdr:colOff>165100</xdr:colOff>
      <xdr:row>76</xdr:row>
      <xdr:rowOff>128530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119657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33313</xdr:rowOff>
    </xdr:from>
    <xdr:to>
      <xdr:col>98</xdr:col>
      <xdr:colOff>38100</xdr:colOff>
      <xdr:row>76</xdr:row>
      <xdr:rowOff>134913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126040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類似団体との比較では、扶助費と普通建設事業費が低くなっている。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扶助費が少ない要因としては、子どもや生活保護受給者の人数が少ないことでその経費が少ないことがあげられる。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普通建設事業費（新規整備）については津波避難タワーの建設工事や消防機庫新築工事により、住民一人当たりのコストは前年度より増加した。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積立金についてはふるさと応援寄附金申込増によるふるさと応援基金積立金の増が主な要因である。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144533</xdr:rowOff>
    </xdr:from>
    <xdr:to>
      <xdr:col>24</xdr:col>
      <xdr:colOff>63500</xdr:colOff>
      <xdr:row>37</xdr:row>
      <xdr:rowOff>159229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818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155245</xdr:rowOff>
    </xdr:from>
    <xdr:to>
      <xdr:col>19</xdr:col>
      <xdr:colOff>177800</xdr:colOff>
      <xdr:row>37</xdr:row>
      <xdr:rowOff>159229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88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155245</xdr:rowOff>
    </xdr:from>
    <xdr:to>
      <xdr:col>15</xdr:col>
      <xdr:colOff>50800</xdr:colOff>
      <xdr:row>37</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889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158445</xdr:rowOff>
    </xdr:from>
    <xdr:to>
      <xdr:col>10</xdr:col>
      <xdr:colOff>114300</xdr:colOff>
      <xdr:row>37</xdr:row>
      <xdr:rowOff>159817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20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93733</xdr:rowOff>
    </xdr:from>
    <xdr:to>
      <xdr:col>24</xdr:col>
      <xdr:colOff>114300</xdr:colOff>
      <xdr:row>38</xdr:row>
      <xdr:rowOff>23884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108429</xdr:rowOff>
    </xdr:from>
    <xdr:to>
      <xdr:col>20</xdr:col>
      <xdr:colOff>38100</xdr:colOff>
      <xdr:row>38</xdr:row>
      <xdr:rowOff>38579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29706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104445</xdr:rowOff>
    </xdr:from>
    <xdr:to>
      <xdr:col>15</xdr:col>
      <xdr:colOff>101600</xdr:colOff>
      <xdr:row>38</xdr:row>
      <xdr:rowOff>34595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25722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109017</xdr:rowOff>
    </xdr:from>
    <xdr:to>
      <xdr:col>10</xdr:col>
      <xdr:colOff>165100</xdr:colOff>
      <xdr:row>38</xdr:row>
      <xdr:rowOff>39167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30294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107645</xdr:rowOff>
    </xdr:from>
    <xdr:to>
      <xdr:col>6</xdr:col>
      <xdr:colOff>38100</xdr:colOff>
      <xdr:row>38</xdr:row>
      <xdr:rowOff>37795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28922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150174</xdr:rowOff>
    </xdr:from>
    <xdr:to>
      <xdr:col>24</xdr:col>
      <xdr:colOff>63500</xdr:colOff>
      <xdr:row>58</xdr:row>
      <xdr:rowOff>64315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2824"/>
          <a:ext cx="838200" cy="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64315</xdr:rowOff>
    </xdr:from>
    <xdr:to>
      <xdr:col>19</xdr:col>
      <xdr:colOff>177800</xdr:colOff>
      <xdr:row>58</xdr:row>
      <xdr:rowOff>66839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841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59063</xdr:rowOff>
    </xdr:from>
    <xdr:to>
      <xdr:col>15</xdr:col>
      <xdr:colOff>50800</xdr:colOff>
      <xdr:row>58</xdr:row>
      <xdr:rowOff>66839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31713"/>
          <a:ext cx="889000" cy="1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59063</xdr:rowOff>
    </xdr:from>
    <xdr:to>
      <xdr:col>10</xdr:col>
      <xdr:colOff>114300</xdr:colOff>
      <xdr:row>58</xdr:row>
      <xdr:rowOff>91151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1713"/>
          <a:ext cx="889000" cy="2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99374</xdr:rowOff>
    </xdr:from>
    <xdr:to>
      <xdr:col>24</xdr:col>
      <xdr:colOff>114300</xdr:colOff>
      <xdr:row>58</xdr:row>
      <xdr:rowOff>29524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122251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13515</xdr:rowOff>
    </xdr:from>
    <xdr:to>
      <xdr:col>20</xdr:col>
      <xdr:colOff>38100</xdr:colOff>
      <xdr:row>58</xdr:row>
      <xdr:rowOff>115115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106242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16039</xdr:rowOff>
    </xdr:from>
    <xdr:to>
      <xdr:col>15</xdr:col>
      <xdr:colOff>101600</xdr:colOff>
      <xdr:row>58</xdr:row>
      <xdr:rowOff>117639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108766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8263</xdr:rowOff>
    </xdr:from>
    <xdr:to>
      <xdr:col>10</xdr:col>
      <xdr:colOff>165100</xdr:colOff>
      <xdr:row>57</xdr:row>
      <xdr:rowOff>109863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100990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40351</xdr:rowOff>
    </xdr:from>
    <xdr:to>
      <xdr:col>6</xdr:col>
      <xdr:colOff>38100</xdr:colOff>
      <xdr:row>58</xdr:row>
      <xdr:rowOff>141951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76836</xdr:rowOff>
    </xdr:from>
    <xdr:to>
      <xdr:col>24</xdr:col>
      <xdr:colOff>63500</xdr:colOff>
      <xdr:row>77</xdr:row>
      <xdr:rowOff>102293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8486"/>
          <a:ext cx="8382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73380</xdr:rowOff>
    </xdr:from>
    <xdr:to>
      <xdr:col>19</xdr:col>
      <xdr:colOff>177800</xdr:colOff>
      <xdr:row>77</xdr:row>
      <xdr:rowOff>102293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5030"/>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73380</xdr:rowOff>
    </xdr:from>
    <xdr:to>
      <xdr:col>15</xdr:col>
      <xdr:colOff>50800</xdr:colOff>
      <xdr:row>78</xdr:row>
      <xdr:rowOff>15083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5030"/>
          <a:ext cx="889000" cy="1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15083</xdr:rowOff>
    </xdr:from>
    <xdr:to>
      <xdr:col>10</xdr:col>
      <xdr:colOff>114300</xdr:colOff>
      <xdr:row>78</xdr:row>
      <xdr:rowOff>54835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8183"/>
          <a:ext cx="889000" cy="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26036</xdr:rowOff>
    </xdr:from>
    <xdr:to>
      <xdr:col>24</xdr:col>
      <xdr:colOff>114300</xdr:colOff>
      <xdr:row>77</xdr:row>
      <xdr:rowOff>127636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112413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51493</xdr:rowOff>
    </xdr:from>
    <xdr:to>
      <xdr:col>20</xdr:col>
      <xdr:colOff>38100</xdr:colOff>
      <xdr:row>77</xdr:row>
      <xdr:rowOff>153093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144220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22580</xdr:rowOff>
    </xdr:from>
    <xdr:to>
      <xdr:col>15</xdr:col>
      <xdr:colOff>101600</xdr:colOff>
      <xdr:row>77</xdr:row>
      <xdr:rowOff>124180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115307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135733</xdr:rowOff>
    </xdr:from>
    <xdr:to>
      <xdr:col>10</xdr:col>
      <xdr:colOff>165100</xdr:colOff>
      <xdr:row>78</xdr:row>
      <xdr:rowOff>65883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4035</xdr:rowOff>
    </xdr:from>
    <xdr:to>
      <xdr:col>6</xdr:col>
      <xdr:colOff>38100</xdr:colOff>
      <xdr:row>78</xdr:row>
      <xdr:rowOff>105635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84562</xdr:rowOff>
    </xdr:from>
    <xdr:to>
      <xdr:col>24</xdr:col>
      <xdr:colOff>63500</xdr:colOff>
      <xdr:row>96</xdr:row>
      <xdr:rowOff>93957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43762"/>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84562</xdr:rowOff>
    </xdr:from>
    <xdr:to>
      <xdr:col>19</xdr:col>
      <xdr:colOff>177800</xdr:colOff>
      <xdr:row>96</xdr:row>
      <xdr:rowOff>87281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43762"/>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87281</xdr:rowOff>
    </xdr:from>
    <xdr:to>
      <xdr:col>15</xdr:col>
      <xdr:colOff>50800</xdr:colOff>
      <xdr:row>96</xdr:row>
      <xdr:rowOff>144241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6481"/>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144241</xdr:rowOff>
    </xdr:from>
    <xdr:to>
      <xdr:col>10</xdr:col>
      <xdr:colOff>114300</xdr:colOff>
      <xdr:row>97</xdr:row>
      <xdr:rowOff>21513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3441"/>
          <a:ext cx="8890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43157</xdr:rowOff>
    </xdr:from>
    <xdr:to>
      <xdr:col>24</xdr:col>
      <xdr:colOff>114300</xdr:colOff>
      <xdr:row>96</xdr:row>
      <xdr:rowOff>144757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33762</xdr:rowOff>
    </xdr:from>
    <xdr:to>
      <xdr:col>20</xdr:col>
      <xdr:colOff>38100</xdr:colOff>
      <xdr:row>96</xdr:row>
      <xdr:rowOff>135362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126489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36481</xdr:rowOff>
    </xdr:from>
    <xdr:to>
      <xdr:col>15</xdr:col>
      <xdr:colOff>101600</xdr:colOff>
      <xdr:row>96</xdr:row>
      <xdr:rowOff>138081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129208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93441</xdr:rowOff>
    </xdr:from>
    <xdr:to>
      <xdr:col>10</xdr:col>
      <xdr:colOff>165100</xdr:colOff>
      <xdr:row>97</xdr:row>
      <xdr:rowOff>23591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142163</xdr:rowOff>
    </xdr:from>
    <xdr:to>
      <xdr:col>6</xdr:col>
      <xdr:colOff>38100</xdr:colOff>
      <xdr:row>97</xdr:row>
      <xdr:rowOff>72313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63440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152977</xdr:rowOff>
    </xdr:from>
    <xdr:to>
      <xdr:col>55</xdr:col>
      <xdr:colOff>0</xdr:colOff>
      <xdr:row>56</xdr:row>
      <xdr:rowOff>161112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54177"/>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161112</xdr:rowOff>
    </xdr:from>
    <xdr:to>
      <xdr:col>50</xdr:col>
      <xdr:colOff>114300</xdr:colOff>
      <xdr:row>57</xdr:row>
      <xdr:rowOff>67139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62312"/>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67139</xdr:rowOff>
    </xdr:from>
    <xdr:to>
      <xdr:col>45</xdr:col>
      <xdr:colOff>177800</xdr:colOff>
      <xdr:row>57</xdr:row>
      <xdr:rowOff>71692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3978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71692</xdr:rowOff>
    </xdr:from>
    <xdr:to>
      <xdr:col>41</xdr:col>
      <xdr:colOff>50800</xdr:colOff>
      <xdr:row>57</xdr:row>
      <xdr:rowOff>100781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44342"/>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102177</xdr:rowOff>
    </xdr:from>
    <xdr:to>
      <xdr:col>55</xdr:col>
      <xdr:colOff>50800</xdr:colOff>
      <xdr:row>57</xdr:row>
      <xdr:rowOff>32327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125054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110312</xdr:rowOff>
    </xdr:from>
    <xdr:to>
      <xdr:col>50</xdr:col>
      <xdr:colOff>165100</xdr:colOff>
      <xdr:row>57</xdr:row>
      <xdr:rowOff>40462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16339</xdr:rowOff>
    </xdr:from>
    <xdr:to>
      <xdr:col>46</xdr:col>
      <xdr:colOff>38100</xdr:colOff>
      <xdr:row>57</xdr:row>
      <xdr:rowOff>117939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109066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20892</xdr:rowOff>
    </xdr:from>
    <xdr:to>
      <xdr:col>41</xdr:col>
      <xdr:colOff>101600</xdr:colOff>
      <xdr:row>57</xdr:row>
      <xdr:rowOff>122492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113619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49981</xdr:rowOff>
    </xdr:from>
    <xdr:to>
      <xdr:col>36</xdr:col>
      <xdr:colOff>165100</xdr:colOff>
      <xdr:row>57</xdr:row>
      <xdr:rowOff>151581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142708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127597</xdr:rowOff>
    </xdr:from>
    <xdr:to>
      <xdr:col>55</xdr:col>
      <xdr:colOff>0</xdr:colOff>
      <xdr:row>78</xdr:row>
      <xdr:rowOff>129832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0697"/>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124333</xdr:rowOff>
    </xdr:from>
    <xdr:to>
      <xdr:col>50</xdr:col>
      <xdr:colOff>114300</xdr:colOff>
      <xdr:row>78</xdr:row>
      <xdr:rowOff>127597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7433"/>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23977</xdr:rowOff>
    </xdr:from>
    <xdr:to>
      <xdr:col>45</xdr:col>
      <xdr:colOff>177800</xdr:colOff>
      <xdr:row>78</xdr:row>
      <xdr:rowOff>124333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7077"/>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23977</xdr:rowOff>
    </xdr:from>
    <xdr:to>
      <xdr:col>41</xdr:col>
      <xdr:colOff>50800</xdr:colOff>
      <xdr:row>78</xdr:row>
      <xdr:rowOff>103467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7077"/>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79032</xdr:rowOff>
    </xdr:from>
    <xdr:to>
      <xdr:col>55</xdr:col>
      <xdr:colOff>50800</xdr:colOff>
      <xdr:row>79</xdr:row>
      <xdr:rowOff>9182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76797</xdr:rowOff>
    </xdr:from>
    <xdr:to>
      <xdr:col>50</xdr:col>
      <xdr:colOff>165100</xdr:colOff>
      <xdr:row>79</xdr:row>
      <xdr:rowOff>6947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169524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73533</xdr:rowOff>
    </xdr:from>
    <xdr:to>
      <xdr:col>46</xdr:col>
      <xdr:colOff>38100</xdr:colOff>
      <xdr:row>79</xdr:row>
      <xdr:rowOff>3683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166260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144627</xdr:rowOff>
    </xdr:from>
    <xdr:to>
      <xdr:col>41</xdr:col>
      <xdr:colOff>101600</xdr:colOff>
      <xdr:row>78</xdr:row>
      <xdr:rowOff>74777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52667</xdr:rowOff>
    </xdr:from>
    <xdr:to>
      <xdr:col>36</xdr:col>
      <xdr:colOff>165100</xdr:colOff>
      <xdr:row>78</xdr:row>
      <xdr:rowOff>154267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8556</xdr:rowOff>
    </xdr:from>
    <xdr:to>
      <xdr:col>55</xdr:col>
      <xdr:colOff>0</xdr:colOff>
      <xdr:row>98</xdr:row>
      <xdr:rowOff>22625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0656"/>
          <a:ext cx="8382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22625</xdr:rowOff>
    </xdr:from>
    <xdr:to>
      <xdr:col>50</xdr:col>
      <xdr:colOff>114300</xdr:colOff>
      <xdr:row>98</xdr:row>
      <xdr:rowOff>38709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472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38709</xdr:rowOff>
    </xdr:from>
    <xdr:to>
      <xdr:col>45</xdr:col>
      <xdr:colOff>177800</xdr:colOff>
      <xdr:row>98</xdr:row>
      <xdr:rowOff>46028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40809"/>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46028</xdr:rowOff>
    </xdr:from>
    <xdr:to>
      <xdr:col>41</xdr:col>
      <xdr:colOff>50800</xdr:colOff>
      <xdr:row>98</xdr:row>
      <xdr:rowOff>67915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8128"/>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129206</xdr:rowOff>
    </xdr:from>
    <xdr:to>
      <xdr:col>55</xdr:col>
      <xdr:colOff>50800</xdr:colOff>
      <xdr:row>98</xdr:row>
      <xdr:rowOff>59356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44133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143275</xdr:rowOff>
    </xdr:from>
    <xdr:to>
      <xdr:col>50</xdr:col>
      <xdr:colOff>165100</xdr:colOff>
      <xdr:row>98</xdr:row>
      <xdr:rowOff>73425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159359</xdr:rowOff>
    </xdr:from>
    <xdr:to>
      <xdr:col>46</xdr:col>
      <xdr:colOff>38100</xdr:colOff>
      <xdr:row>98</xdr:row>
      <xdr:rowOff>89509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80636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166678</xdr:rowOff>
    </xdr:from>
    <xdr:to>
      <xdr:col>41</xdr:col>
      <xdr:colOff>101600</xdr:colOff>
      <xdr:row>98</xdr:row>
      <xdr:rowOff>96828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17115</xdr:rowOff>
    </xdr:from>
    <xdr:to>
      <xdr:col>36</xdr:col>
      <xdr:colOff>165100</xdr:colOff>
      <xdr:row>98</xdr:row>
      <xdr:rowOff>118715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149816</xdr:rowOff>
    </xdr:from>
    <xdr:to>
      <xdr:col>85</xdr:col>
      <xdr:colOff>127000</xdr:colOff>
      <xdr:row>35</xdr:row>
      <xdr:rowOff>119316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79116"/>
          <a:ext cx="838200" cy="1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119316</xdr:rowOff>
    </xdr:from>
    <xdr:to>
      <xdr:col>81</xdr:col>
      <xdr:colOff>50800</xdr:colOff>
      <xdr:row>36</xdr:row>
      <xdr:rowOff>711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20066"/>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169189</xdr:rowOff>
    </xdr:from>
    <xdr:to>
      <xdr:col>76</xdr:col>
      <xdr:colOff>114300</xdr:colOff>
      <xdr:row>36</xdr:row>
      <xdr:rowOff>711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699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169189</xdr:rowOff>
    </xdr:from>
    <xdr:to>
      <xdr:col>71</xdr:col>
      <xdr:colOff>177800</xdr:colOff>
      <xdr:row>36</xdr:row>
      <xdr:rowOff>36830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6993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99016</xdr:rowOff>
    </xdr:from>
    <xdr:to>
      <xdr:col>85</xdr:col>
      <xdr:colOff>177800</xdr:colOff>
      <xdr:row>35</xdr:row>
      <xdr:rowOff>29166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121893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68516</xdr:rowOff>
    </xdr:from>
    <xdr:to>
      <xdr:col>81</xdr:col>
      <xdr:colOff>101600</xdr:colOff>
      <xdr:row>35</xdr:row>
      <xdr:rowOff>170116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121361</xdr:rowOff>
    </xdr:from>
    <xdr:to>
      <xdr:col>76</xdr:col>
      <xdr:colOff>165100</xdr:colOff>
      <xdr:row>36</xdr:row>
      <xdr:rowOff>51511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68038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118389</xdr:rowOff>
    </xdr:from>
    <xdr:to>
      <xdr:col>72</xdr:col>
      <xdr:colOff>38100</xdr:colOff>
      <xdr:row>36</xdr:row>
      <xdr:rowOff>48539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65066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104157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6274</xdr:rowOff>
    </xdr:from>
    <xdr:to>
      <xdr:col>85</xdr:col>
      <xdr:colOff>127000</xdr:colOff>
      <xdr:row>57</xdr:row>
      <xdr:rowOff>20226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78924"/>
          <a:ext cx="8382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133078</xdr:rowOff>
    </xdr:from>
    <xdr:to>
      <xdr:col>81</xdr:col>
      <xdr:colOff>50800</xdr:colOff>
      <xdr:row>57</xdr:row>
      <xdr:rowOff>6274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34278"/>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167505</xdr:rowOff>
    </xdr:from>
    <xdr:to>
      <xdr:col>76</xdr:col>
      <xdr:colOff>114300</xdr:colOff>
      <xdr:row>56</xdr:row>
      <xdr:rowOff>133078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97255"/>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167505</xdr:rowOff>
    </xdr:from>
    <xdr:to>
      <xdr:col>71</xdr:col>
      <xdr:colOff>177800</xdr:colOff>
      <xdr:row>56</xdr:row>
      <xdr:rowOff>76317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7255"/>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140876</xdr:rowOff>
    </xdr:from>
    <xdr:to>
      <xdr:col>85</xdr:col>
      <xdr:colOff>177800</xdr:colOff>
      <xdr:row>57</xdr:row>
      <xdr:rowOff>71026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119303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126924</xdr:rowOff>
    </xdr:from>
    <xdr:to>
      <xdr:col>81</xdr:col>
      <xdr:colOff>101600</xdr:colOff>
      <xdr:row>57</xdr:row>
      <xdr:rowOff>57074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82278</xdr:rowOff>
    </xdr:from>
    <xdr:to>
      <xdr:col>76</xdr:col>
      <xdr:colOff>165100</xdr:colOff>
      <xdr:row>57</xdr:row>
      <xdr:rowOff>12428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116705</xdr:rowOff>
    </xdr:from>
    <xdr:to>
      <xdr:col>72</xdr:col>
      <xdr:colOff>38100</xdr:colOff>
      <xdr:row>56</xdr:row>
      <xdr:rowOff>46855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63382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25517</xdr:rowOff>
    </xdr:from>
    <xdr:to>
      <xdr:col>67</xdr:col>
      <xdr:colOff>101600</xdr:colOff>
      <xdr:row>56</xdr:row>
      <xdr:rowOff>127117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118244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101372</xdr:rowOff>
    </xdr:from>
    <xdr:to>
      <xdr:col>85</xdr:col>
      <xdr:colOff>127000</xdr:colOff>
      <xdr:row>79</xdr:row>
      <xdr:rowOff>21971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74472"/>
          <a:ext cx="8382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xdr:rowOff>
    </xdr:from>
    <xdr:to>
      <xdr:col>81</xdr:col>
      <xdr:colOff>50800</xdr:colOff>
      <xdr:row>79</xdr:row>
      <xdr:rowOff>21971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918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45555</xdr:rowOff>
    </xdr:from>
    <xdr:to>
      <xdr:col>76</xdr:col>
      <xdr:colOff>114300</xdr:colOff>
      <xdr:row>79</xdr:row>
      <xdr:rowOff>4635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18655"/>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45555</xdr:rowOff>
    </xdr:from>
    <xdr:to>
      <xdr:col>71</xdr:col>
      <xdr:colOff>177800</xdr:colOff>
      <xdr:row>78</xdr:row>
      <xdr:rowOff>95504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18655"/>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50572</xdr:rowOff>
    </xdr:from>
    <xdr:to>
      <xdr:col>85</xdr:col>
      <xdr:colOff>177800</xdr:colOff>
      <xdr:row>78</xdr:row>
      <xdr:rowOff>152172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162349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142621</xdr:rowOff>
    </xdr:from>
    <xdr:to>
      <xdr:col>81</xdr:col>
      <xdr:colOff>101600</xdr:colOff>
      <xdr:row>79</xdr:row>
      <xdr:rowOff>72771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63898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08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125285</xdr:rowOff>
    </xdr:from>
    <xdr:to>
      <xdr:col>76</xdr:col>
      <xdr:colOff>165100</xdr:colOff>
      <xdr:row>79</xdr:row>
      <xdr:rowOff>55435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46562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166205</xdr:rowOff>
    </xdr:from>
    <xdr:to>
      <xdr:col>72</xdr:col>
      <xdr:colOff>38100</xdr:colOff>
      <xdr:row>78</xdr:row>
      <xdr:rowOff>96355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87482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44704</xdr:rowOff>
    </xdr:from>
    <xdr:to>
      <xdr:col>67</xdr:col>
      <xdr:colOff>101600</xdr:colOff>
      <xdr:row>78</xdr:row>
      <xdr:rowOff>146304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137431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122402</xdr:rowOff>
    </xdr:from>
    <xdr:to>
      <xdr:col>85</xdr:col>
      <xdr:colOff>127000</xdr:colOff>
      <xdr:row>97</xdr:row>
      <xdr:rowOff>123723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3052"/>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123723</xdr:rowOff>
    </xdr:from>
    <xdr:to>
      <xdr:col>81</xdr:col>
      <xdr:colOff>50800</xdr:colOff>
      <xdr:row>97</xdr:row>
      <xdr:rowOff>142202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437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142202</xdr:rowOff>
    </xdr:from>
    <xdr:to>
      <xdr:col>76</xdr:col>
      <xdr:colOff>114300</xdr:colOff>
      <xdr:row>97</xdr:row>
      <xdr:rowOff>147613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7285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143166</xdr:rowOff>
    </xdr:from>
    <xdr:to>
      <xdr:col>71</xdr:col>
      <xdr:colOff>177800</xdr:colOff>
      <xdr:row>97</xdr:row>
      <xdr:rowOff>147613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3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71602</xdr:rowOff>
    </xdr:from>
    <xdr:to>
      <xdr:col>85</xdr:col>
      <xdr:colOff>177800</xdr:colOff>
      <xdr:row>98</xdr:row>
      <xdr:rowOff>1752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72923</xdr:rowOff>
    </xdr:from>
    <xdr:to>
      <xdr:col>81</xdr:col>
      <xdr:colOff>101600</xdr:colOff>
      <xdr:row>98</xdr:row>
      <xdr:rowOff>3073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165650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91402</xdr:rowOff>
    </xdr:from>
    <xdr:to>
      <xdr:col>76</xdr:col>
      <xdr:colOff>165100</xdr:colOff>
      <xdr:row>98</xdr:row>
      <xdr:rowOff>21552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96813</xdr:rowOff>
    </xdr:from>
    <xdr:to>
      <xdr:col>72</xdr:col>
      <xdr:colOff>38100</xdr:colOff>
      <xdr:row>98</xdr:row>
      <xdr:rowOff>26963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92366</xdr:rowOff>
    </xdr:from>
    <xdr:to>
      <xdr:col>67</xdr:col>
      <xdr:colOff>101600</xdr:colOff>
      <xdr:row>98</xdr:row>
      <xdr:rowOff>22516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民生費、土木費、商工費、教育費が類似団体と比較して低くなっている。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民生費については、児童福祉費、生活保護費における扶助費が他の団体から比べると低く、子どもの数や生活保護受給者数が他の団体と比べると少ないことが要因と考えられる。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総務費については、ふるさと納税申込増による事業費の増、ふるさと応援基金積立金の増が主な要因となっている。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土木費の令和５年度は前年度と比較して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円増加しており、市道や橋りょうの維持補修個所を増やしたことが要因となっている。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消防費は類似団体と比較して高くなっており、津波避難タワー建設工事の実施に伴い、前年度と比較して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財政調整基金については、ふるさと応援寄附金申込増に伴う返礼品調達等事務経費の増加など一般財源の不足により基金取崩額が増加したことにより減少となった。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％前後で推移しているが、当初予算編成において、財政調整基金を繰り入れて調整していることから、今後は歳出削減に努め、基金に頼らない予算編成を実施していきたい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企業会計は水道事業会計のみである。黒字額の標準財政規模比は、ほぼ横ばいであり、５年平均ではおおむね</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今後も黒字決算を維持できるよう更なる行財政改革を推進し、財政運営を行っていく。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近年は公債費の抑制に努め、令和元年度から令和３年度まで</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の元利償還金は減少してきている。令和４年度は臨時財政対策債や減税補てん債の元利償還金の増加により令和３年度と比較して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百万円増加したが、令和５年度は教育福祉施設等整備事業債の元利償還金の減少等により前年度に比べ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起債を行う際には、なるべく交付税措置のある起債を活用し、次世代への負担を少しでも軽減できるよう新規地方債の発行については、より一層の精査を行い、持続可能な財政運営を図っていく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満期一括償還地方債はキャッシュフロー変動が大きく、本市の財政運営については平準化を目的とした元利均等償還を用いているため。</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降、合併特例債を活用して学校施設の改修、学校給食センターや統合保育所、統合小学校、国吉中学校の建設、公民館の改修や基幹道路の整備など様々な事業を実施してきたが、令和５年度は償還額が借入額を上回り、地方債残高は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充当可能基金については、ふるさと応援基金を中心に積み立てを行ったことで増加した。合併特例措置の終了後も持続可能な財政運営を行うためにも更なる積み増しに努めていく。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基金全体としては、歳入の抑制と歳出の抑制に努め、前年度から約１千８百万円の減額となった。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額が上回った基金は財政調整基金、森林環境譲与税基金、奨学基金で、前年度と比較すると財政調整基金が約４億８千８百万円の減、森林環境譲与税は約１千万円の減、奨学基金は約５百万円の減となった。積立額が上回った基金はふるさと応援基金、減債基金、公共施設等整備基金で、前年度と比較するとふるさと応援基金は約３億８千２百万円の増、減債基金は約５千２百万円の増、公共施設等整備基金は約３千６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まちづくり振興基金：地域住民の連携の強化及び地域振興等に資するため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ふるさと応援基金は令和５年度寄附額の増加により約３億８千２百万円の増加、公共施設等整備基金は施設の老朽化による維持更新費用の増加に備えて積み立てたため約３千６百万円の増加となった。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については、毎年約５百万円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運用益（約４百万円）と歳計剰余金処分額（約６億５千万円）を積み立てたが、一般会計への繰入れ（約１１億４千２百万円）が上回り減少となった。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原油価格・物価高騰など社会情勢が不安定な中で、引き続き将来にわたり安定した行財政運営に努めるため、財政調整基金の安定化を図っていく。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運用益（約１３万７千円）を積み立て、令和５年度普通交付税の臨時財政対策債償還基金費相当額（約５千２百万円）を積み立てたことから増加となった。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21362541</v>
      </c>
      <c r="BO4" s="449"/>
      <c r="BP4" s="449"/>
      <c r="BQ4" s="449"/>
      <c r="BR4" s="449"/>
      <c r="BS4" s="449"/>
      <c r="BT4" s="449"/>
      <c r="BU4" s="450"/>
      <c r="BV4" s="448">
        <v>19341706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20108946</v>
      </c>
      <c r="BO5" s="420"/>
      <c r="BP5" s="420"/>
      <c r="BQ5" s="420"/>
      <c r="BR5" s="420"/>
      <c r="BS5" s="420"/>
      <c r="BT5" s="420"/>
      <c r="BU5" s="421"/>
      <c r="BV5" s="419">
        <v>18228581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90.9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1253595</v>
      </c>
      <c r="BO6" s="420"/>
      <c r="BP6" s="420"/>
      <c r="BQ6" s="420"/>
      <c r="BR6" s="420"/>
      <c r="BS6" s="420"/>
      <c r="BT6" s="420"/>
      <c r="BU6" s="421"/>
      <c r="BV6" s="419">
        <v>1113125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v>
      </c>
      <c r="CU6" s="563"/>
      <c r="CV6" s="563"/>
      <c r="CW6" s="563"/>
      <c r="CX6" s="563"/>
      <c r="CY6" s="563"/>
      <c r="CZ6" s="563"/>
      <c r="DA6" s="564"/>
      <c r="DB6" s="562">
        <v>92.1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353486</v>
      </c>
      <c r="BO7" s="420"/>
      <c r="BP7" s="420"/>
      <c r="BQ7" s="420"/>
      <c r="BR7" s="420"/>
      <c r="BS7" s="420"/>
      <c r="BT7" s="420"/>
      <c r="BU7" s="421"/>
      <c r="BV7" s="419">
        <v>178800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11283669</v>
      </c>
      <c r="CU7" s="420"/>
      <c r="CV7" s="420"/>
      <c r="CW7" s="420"/>
      <c r="CX7" s="420"/>
      <c r="CY7" s="420"/>
      <c r="CZ7" s="420"/>
      <c r="DA7" s="421"/>
      <c r="DB7" s="419">
        <v>11047296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900109</v>
      </c>
      <c r="BO8" s="420"/>
      <c r="BP8" s="420"/>
      <c r="BQ8" s="420"/>
      <c r="BR8" s="420"/>
      <c r="BS8" s="420"/>
      <c r="BT8" s="420"/>
      <c r="BU8" s="421"/>
      <c r="BV8" s="419">
        <v>934325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35544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-34216</v>
      </c>
      <c r="BO9" s="420"/>
      <c r="BP9" s="420"/>
      <c r="BQ9" s="420"/>
      <c r="BR9" s="420"/>
      <c r="BS9" s="420"/>
      <c r="BT9" s="420"/>
      <c r="BU9" s="421"/>
      <c r="BV9" s="419">
        <v>-162484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38594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4102</v>
      </c>
      <c r="BO10" s="420"/>
      <c r="BP10" s="420"/>
      <c r="BQ10" s="420"/>
      <c r="BR10" s="420"/>
      <c r="BS10" s="420"/>
      <c r="BT10" s="420"/>
      <c r="BU10" s="421"/>
      <c r="BV10" s="419">
        <v>4306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35289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1141751</v>
      </c>
      <c r="BO12" s="420"/>
      <c r="BP12" s="420"/>
      <c r="BQ12" s="420"/>
      <c r="BR12" s="420"/>
      <c r="BS12" s="420"/>
      <c r="BT12" s="420"/>
      <c r="BU12" s="421"/>
      <c r="BV12" s="419">
        <v>639471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34700</v>
      </c>
      <c r="S13" s="507"/>
      <c r="T13" s="507"/>
      <c r="U13" s="507"/>
      <c r="V13" s="508"/>
      <c r="W13" s="509" t="s">
        <v>131</v>
      </c>
      <c r="X13" s="405"/>
      <c r="Y13" s="405"/>
      <c r="Z13" s="405"/>
      <c r="AA13" s="405"/>
      <c r="AB13" s="406"/>
      <c r="AC13" s="372">
        <v>1205</v>
      </c>
      <c r="AD13" s="373"/>
      <c r="AE13" s="373"/>
      <c r="AF13" s="373"/>
      <c r="AG13" s="374"/>
      <c r="AH13" s="372">
        <v>1426</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-1171865</v>
      </c>
      <c r="BO13" s="420"/>
      <c r="BP13" s="420"/>
      <c r="BQ13" s="420"/>
      <c r="BR13" s="420"/>
      <c r="BS13" s="420"/>
      <c r="BT13" s="420"/>
      <c r="BU13" s="421"/>
      <c r="BV13" s="419">
        <v>-797649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35896</v>
      </c>
      <c r="S14" s="507"/>
      <c r="T14" s="507"/>
      <c r="U14" s="507"/>
      <c r="V14" s="508"/>
      <c r="W14" s="510"/>
      <c r="X14" s="408"/>
      <c r="Y14" s="408"/>
      <c r="Z14" s="408"/>
      <c r="AA14" s="408"/>
      <c r="AB14" s="409"/>
      <c r="AC14" s="499">
        <v>7.7</v>
      </c>
      <c r="AD14" s="500"/>
      <c r="AE14" s="500"/>
      <c r="AF14" s="500"/>
      <c r="AG14" s="501"/>
      <c r="AH14" s="499">
        <v>8.6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8.1</v>
      </c>
      <c r="CU14" s="517"/>
      <c r="CV14" s="517"/>
      <c r="CW14" s="517"/>
      <c r="CX14" s="517"/>
      <c r="CY14" s="517"/>
      <c r="CZ14" s="517"/>
      <c r="DA14" s="518"/>
      <c r="DB14" s="516">
        <v>15.1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35330</v>
      </c>
      <c r="S15" s="507"/>
      <c r="T15" s="507"/>
      <c r="U15" s="507"/>
      <c r="V15" s="508"/>
      <c r="W15" s="509" t="s">
        <v>137</v>
      </c>
      <c r="X15" s="405"/>
      <c r="Y15" s="405"/>
      <c r="Z15" s="405"/>
      <c r="AA15" s="405"/>
      <c r="AB15" s="406"/>
      <c r="AC15" s="372">
        <v>3721</v>
      </c>
      <c r="AD15" s="373"/>
      <c r="AE15" s="373"/>
      <c r="AF15" s="373"/>
      <c r="AG15" s="374"/>
      <c r="AH15" s="372">
        <v>4128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4189107</v>
      </c>
      <c r="BO15" s="449"/>
      <c r="BP15" s="449"/>
      <c r="BQ15" s="449"/>
      <c r="BR15" s="449"/>
      <c r="BS15" s="449"/>
      <c r="BT15" s="449"/>
      <c r="BU15" s="450"/>
      <c r="BV15" s="448">
        <v>4085584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23.9</v>
      </c>
      <c r="AD16" s="500"/>
      <c r="AE16" s="500"/>
      <c r="AF16" s="500"/>
      <c r="AG16" s="501"/>
      <c r="AH16" s="499">
        <v>24.8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10168975</v>
      </c>
      <c r="BO16" s="420"/>
      <c r="BP16" s="420"/>
      <c r="BQ16" s="420"/>
      <c r="BR16" s="420"/>
      <c r="BS16" s="420"/>
      <c r="BT16" s="420"/>
      <c r="BU16" s="421"/>
      <c r="BV16" s="419">
        <v>10036331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10646</v>
      </c>
      <c r="AD17" s="373"/>
      <c r="AE17" s="373"/>
      <c r="AF17" s="373"/>
      <c r="AG17" s="374"/>
      <c r="AH17" s="372">
        <v>11092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5236878</v>
      </c>
      <c r="BO17" s="420"/>
      <c r="BP17" s="420"/>
      <c r="BQ17" s="420"/>
      <c r="BR17" s="420"/>
      <c r="BS17" s="420"/>
      <c r="BT17" s="420"/>
      <c r="BU17" s="421"/>
      <c r="BV17" s="419">
        <v>5112432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157.5</v>
      </c>
      <c r="M18" s="472"/>
      <c r="N18" s="472"/>
      <c r="O18" s="472"/>
      <c r="P18" s="472"/>
      <c r="Q18" s="472"/>
      <c r="R18" s="473"/>
      <c r="S18" s="473"/>
      <c r="T18" s="473"/>
      <c r="U18" s="473"/>
      <c r="V18" s="474"/>
      <c r="W18" s="490"/>
      <c r="X18" s="491"/>
      <c r="Y18" s="491"/>
      <c r="Z18" s="491"/>
      <c r="AA18" s="491"/>
      <c r="AB18" s="515"/>
      <c r="AC18" s="389">
        <v>68.400000000000006</v>
      </c>
      <c r="AD18" s="390"/>
      <c r="AE18" s="390"/>
      <c r="AF18" s="390"/>
      <c r="AG18" s="475"/>
      <c r="AH18" s="389">
        <v>66.599999999999994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10300814</v>
      </c>
      <c r="BO18" s="420"/>
      <c r="BP18" s="420"/>
      <c r="BQ18" s="420"/>
      <c r="BR18" s="420"/>
      <c r="BS18" s="420"/>
      <c r="BT18" s="420"/>
      <c r="BU18" s="421"/>
      <c r="BV18" s="419">
        <v>10174937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14151527</v>
      </c>
      <c r="BO19" s="420"/>
      <c r="BP19" s="420"/>
      <c r="BQ19" s="420"/>
      <c r="BR19" s="420"/>
      <c r="BS19" s="420"/>
      <c r="BT19" s="420"/>
      <c r="BU19" s="421"/>
      <c r="BV19" s="419">
        <v>13527812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14484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14854801</v>
      </c>
      <c r="BO22" s="449"/>
      <c r="BP22" s="449"/>
      <c r="BQ22" s="449"/>
      <c r="BR22" s="449"/>
      <c r="BS22" s="449"/>
      <c r="BT22" s="449"/>
      <c r="BU22" s="450"/>
      <c r="BV22" s="448">
        <v>15887209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10340931</v>
      </c>
      <c r="BO23" s="420"/>
      <c r="BP23" s="420"/>
      <c r="BQ23" s="420"/>
      <c r="BR23" s="420"/>
      <c r="BS23" s="420"/>
      <c r="BT23" s="420"/>
      <c r="BU23" s="421"/>
      <c r="BV23" s="419">
        <v>11362832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7800</v>
      </c>
      <c r="R24" s="373"/>
      <c r="S24" s="373"/>
      <c r="T24" s="373"/>
      <c r="U24" s="373"/>
      <c r="V24" s="374"/>
      <c r="W24" s="462"/>
      <c r="X24" s="399"/>
      <c r="Y24" s="400"/>
      <c r="Z24" s="375" t="s">
        <v>162</v>
      </c>
      <c r="AA24" s="376"/>
      <c r="AB24" s="376"/>
      <c r="AC24" s="376"/>
      <c r="AD24" s="376"/>
      <c r="AE24" s="376"/>
      <c r="AF24" s="376"/>
      <c r="AG24" s="377"/>
      <c r="AH24" s="372">
        <v>314</v>
      </c>
      <c r="AI24" s="373"/>
      <c r="AJ24" s="373"/>
      <c r="AK24" s="373"/>
      <c r="AL24" s="374"/>
      <c r="AM24" s="372">
        <v>1011394</v>
      </c>
      <c r="AN24" s="373"/>
      <c r="AO24" s="373"/>
      <c r="AP24" s="373"/>
      <c r="AQ24" s="373"/>
      <c r="AR24" s="374"/>
      <c r="AS24" s="372">
        <v>3221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8282736</v>
      </c>
      <c r="BO24" s="420"/>
      <c r="BP24" s="420"/>
      <c r="BQ24" s="420"/>
      <c r="BR24" s="420"/>
      <c r="BS24" s="420"/>
      <c r="BT24" s="420"/>
      <c r="BU24" s="421"/>
      <c r="BV24" s="419">
        <v>8660478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2965840</v>
      </c>
      <c r="BO25" s="449"/>
      <c r="BP25" s="449"/>
      <c r="BQ25" s="449"/>
      <c r="BR25" s="449"/>
      <c r="BS25" s="449"/>
      <c r="BT25" s="449"/>
      <c r="BU25" s="450"/>
      <c r="BV25" s="448">
        <v>1292511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37245</v>
      </c>
      <c r="AN26" s="373"/>
      <c r="AO26" s="373"/>
      <c r="AP26" s="373"/>
      <c r="AQ26" s="373"/>
      <c r="AR26" s="374"/>
      <c r="AS26" s="372">
        <v>2865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4130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11517</v>
      </c>
      <c r="AN27" s="373"/>
      <c r="AO27" s="373"/>
      <c r="AP27" s="373"/>
      <c r="AQ27" s="373"/>
      <c r="AR27" s="374"/>
      <c r="AS27" s="372">
        <v>3839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3510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4336445</v>
      </c>
      <c r="BO28" s="449"/>
      <c r="BP28" s="449"/>
      <c r="BQ28" s="449"/>
      <c r="BR28" s="449"/>
      <c r="BS28" s="449"/>
      <c r="BT28" s="449"/>
      <c r="BU28" s="450"/>
      <c r="BV28" s="448">
        <v>4824094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3270</v>
      </c>
      <c r="R29" s="373"/>
      <c r="S29" s="373"/>
      <c r="T29" s="373"/>
      <c r="U29" s="373"/>
      <c r="V29" s="374"/>
      <c r="W29" s="463"/>
      <c r="X29" s="464"/>
      <c r="Y29" s="465"/>
      <c r="Z29" s="375" t="s">
        <v>177</v>
      </c>
      <c r="AA29" s="376"/>
      <c r="AB29" s="376"/>
      <c r="AC29" s="376"/>
      <c r="AD29" s="376"/>
      <c r="AE29" s="376"/>
      <c r="AF29" s="376"/>
      <c r="AG29" s="377"/>
      <c r="AH29" s="372">
        <v>317</v>
      </c>
      <c r="AI29" s="373"/>
      <c r="AJ29" s="373"/>
      <c r="AK29" s="373"/>
      <c r="AL29" s="374"/>
      <c r="AM29" s="372">
        <v>1022911</v>
      </c>
      <c r="AN29" s="373"/>
      <c r="AO29" s="373"/>
      <c r="AP29" s="373"/>
      <c r="AQ29" s="373"/>
      <c r="AR29" s="374"/>
      <c r="AS29" s="372">
        <v>3227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262754</v>
      </c>
      <c r="BO29" s="420"/>
      <c r="BP29" s="420"/>
      <c r="BQ29" s="420"/>
      <c r="BR29" s="420"/>
      <c r="BS29" s="420"/>
      <c r="BT29" s="420"/>
      <c r="BU29" s="421"/>
      <c r="BV29" s="419">
        <v>210731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3900858</v>
      </c>
      <c r="BO30" s="454"/>
      <c r="BP30" s="454"/>
      <c r="BQ30" s="454"/>
      <c r="BR30" s="454"/>
      <c r="BS30" s="454"/>
      <c r="BT30" s="454"/>
      <c r="BU30" s="455"/>
      <c r="BV30" s="453">
        <v>3483596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夷隅郡市広域市町村圏事務組合（一般会計）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南房総広域水道企業団（水道事業用水供給事業）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国保国吉病院組合（国保国吉病院事業会計）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布施学校組合（布施学校組合会計）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夷隅環境衛生組合（一般会計）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千葉県後期高齢者医療広域連合（千葉県後期高齢者医療広域連合一般会計）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zwfb+3/m2zKo2+hODUucxTAnV3/duXHV/gwTcP6vI3dFNuGpa04d0gPoHlHYKEKxrMQMM0Gy2J5Wg2ldofWeg==" saltValue="RMUJ697tIgiKSSQLtOdo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3991410</v>
      </c>
      <c r="S5" s="677"/>
      <c r="T5" s="677"/>
      <c r="U5" s="677"/>
      <c r="V5" s="677"/>
      <c r="W5" s="677"/>
      <c r="X5" s="677"/>
      <c r="Y5" s="702"/>
      <c r="Z5" s="715">
        <v>18.7</v>
      </c>
      <c r="AA5" s="715"/>
      <c r="AB5" s="715"/>
      <c r="AC5" s="715"/>
      <c r="AD5" s="716">
        <v>3991410</v>
      </c>
      <c r="AE5" s="716"/>
      <c r="AF5" s="716"/>
      <c r="AG5" s="716"/>
      <c r="AH5" s="716"/>
      <c r="AI5" s="716"/>
      <c r="AJ5" s="716"/>
      <c r="AK5" s="716"/>
      <c r="AL5" s="703">
        <v>35.299999999999997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3991410</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238872</v>
      </c>
      <c r="S6" s="622"/>
      <c r="T6" s="622"/>
      <c r="U6" s="622"/>
      <c r="V6" s="622"/>
      <c r="W6" s="622"/>
      <c r="X6" s="622"/>
      <c r="Y6" s="623"/>
      <c r="Z6" s="659">
        <v>1.1000000000000001</v>
      </c>
      <c r="AA6" s="659"/>
      <c r="AB6" s="659"/>
      <c r="AC6" s="659"/>
      <c r="AD6" s="660">
        <v>238872</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3991410</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160615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160615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1854</v>
      </c>
      <c r="S7" s="622"/>
      <c r="T7" s="622"/>
      <c r="U7" s="622"/>
      <c r="V7" s="622"/>
      <c r="W7" s="622"/>
      <c r="X7" s="622"/>
      <c r="Y7" s="623"/>
      <c r="Z7" s="659">
        <v>0</v>
      </c>
      <c r="AA7" s="659"/>
      <c r="AB7" s="659"/>
      <c r="AC7" s="659"/>
      <c r="AD7" s="660">
        <v>1854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1729624</v>
      </c>
      <c r="BH7" s="622"/>
      <c r="BI7" s="622"/>
      <c r="BJ7" s="622"/>
      <c r="BK7" s="622"/>
      <c r="BL7" s="622"/>
      <c r="BM7" s="622"/>
      <c r="BN7" s="623"/>
      <c r="BO7" s="659">
        <v>43.3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4393547</v>
      </c>
      <c r="CS7" s="622"/>
      <c r="CT7" s="622"/>
      <c r="CU7" s="622"/>
      <c r="CV7" s="622"/>
      <c r="CW7" s="622"/>
      <c r="CX7" s="622"/>
      <c r="CY7" s="623"/>
      <c r="CZ7" s="659">
        <v>21.8</v>
      </c>
      <c r="DA7" s="659"/>
      <c r="DB7" s="659"/>
      <c r="DC7" s="659"/>
      <c r="DD7" s="627">
        <v>109283</v>
      </c>
      <c r="DE7" s="622"/>
      <c r="DF7" s="622"/>
      <c r="DG7" s="622"/>
      <c r="DH7" s="622"/>
      <c r="DI7" s="622"/>
      <c r="DJ7" s="622"/>
      <c r="DK7" s="622"/>
      <c r="DL7" s="622"/>
      <c r="DM7" s="622"/>
      <c r="DN7" s="622"/>
      <c r="DO7" s="622"/>
      <c r="DP7" s="623"/>
      <c r="DQ7" s="627">
        <v>2481921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26315</v>
      </c>
      <c r="S8" s="622"/>
      <c r="T8" s="622"/>
      <c r="U8" s="622"/>
      <c r="V8" s="622"/>
      <c r="W8" s="622"/>
      <c r="X8" s="622"/>
      <c r="Y8" s="623"/>
      <c r="Z8" s="659">
        <v>0.1</v>
      </c>
      <c r="AA8" s="659"/>
      <c r="AB8" s="659"/>
      <c r="AC8" s="659"/>
      <c r="AD8" s="660">
        <v>26315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65603</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6404941</v>
      </c>
      <c r="CS8" s="622"/>
      <c r="CT8" s="622"/>
      <c r="CU8" s="622"/>
      <c r="CV8" s="622"/>
      <c r="CW8" s="622"/>
      <c r="CX8" s="622"/>
      <c r="CY8" s="623"/>
      <c r="CZ8" s="659">
        <v>31.9</v>
      </c>
      <c r="DA8" s="659"/>
      <c r="DB8" s="659"/>
      <c r="DC8" s="659"/>
      <c r="DD8" s="627">
        <v>7522</v>
      </c>
      <c r="DE8" s="622"/>
      <c r="DF8" s="622"/>
      <c r="DG8" s="622"/>
      <c r="DH8" s="622"/>
      <c r="DI8" s="622"/>
      <c r="DJ8" s="622"/>
      <c r="DK8" s="622"/>
      <c r="DL8" s="622"/>
      <c r="DM8" s="622"/>
      <c r="DN8" s="622"/>
      <c r="DO8" s="622"/>
      <c r="DP8" s="623"/>
      <c r="DQ8" s="627">
        <v>3775808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31534</v>
      </c>
      <c r="S9" s="622"/>
      <c r="T9" s="622"/>
      <c r="U9" s="622"/>
      <c r="V9" s="622"/>
      <c r="W9" s="622"/>
      <c r="X9" s="622"/>
      <c r="Y9" s="623"/>
      <c r="Z9" s="659">
        <v>0.1</v>
      </c>
      <c r="AA9" s="659"/>
      <c r="AB9" s="659"/>
      <c r="AC9" s="659"/>
      <c r="AD9" s="660">
        <v>31534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1463296</v>
      </c>
      <c r="BH9" s="622"/>
      <c r="BI9" s="622"/>
      <c r="BJ9" s="622"/>
      <c r="BK9" s="622"/>
      <c r="BL9" s="622"/>
      <c r="BM9" s="622"/>
      <c r="BN9" s="623"/>
      <c r="BO9" s="659">
        <v>36.700000000000003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2152729</v>
      </c>
      <c r="CS9" s="622"/>
      <c r="CT9" s="622"/>
      <c r="CU9" s="622"/>
      <c r="CV9" s="622"/>
      <c r="CW9" s="622"/>
      <c r="CX9" s="622"/>
      <c r="CY9" s="623"/>
      <c r="CZ9" s="659">
        <v>10.7</v>
      </c>
      <c r="DA9" s="659"/>
      <c r="DB9" s="659"/>
      <c r="DC9" s="659"/>
      <c r="DD9" s="627">
        <v>24684</v>
      </c>
      <c r="DE9" s="622"/>
      <c r="DF9" s="622"/>
      <c r="DG9" s="622"/>
      <c r="DH9" s="622"/>
      <c r="DI9" s="622"/>
      <c r="DJ9" s="622"/>
      <c r="DK9" s="622"/>
      <c r="DL9" s="622"/>
      <c r="DM9" s="622"/>
      <c r="DN9" s="622"/>
      <c r="DO9" s="622"/>
      <c r="DP9" s="623"/>
      <c r="DQ9" s="627">
        <v>1659496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91623</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841387</v>
      </c>
      <c r="S11" s="622"/>
      <c r="T11" s="622"/>
      <c r="U11" s="622"/>
      <c r="V11" s="622"/>
      <c r="W11" s="622"/>
      <c r="X11" s="622"/>
      <c r="Y11" s="623"/>
      <c r="Z11" s="624">
        <v>3.9</v>
      </c>
      <c r="AA11" s="625"/>
      <c r="AB11" s="625"/>
      <c r="AC11" s="626"/>
      <c r="AD11" s="627">
        <v>841387</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109102</v>
      </c>
      <c r="BH11" s="622"/>
      <c r="BI11" s="622"/>
      <c r="BJ11" s="622"/>
      <c r="BK11" s="622"/>
      <c r="BL11" s="622"/>
      <c r="BM11" s="622"/>
      <c r="BN11" s="623"/>
      <c r="BO11" s="659">
        <v>2.7</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751770</v>
      </c>
      <c r="CS11" s="622"/>
      <c r="CT11" s="622"/>
      <c r="CU11" s="622"/>
      <c r="CV11" s="622"/>
      <c r="CW11" s="622"/>
      <c r="CX11" s="622"/>
      <c r="CY11" s="623"/>
      <c r="CZ11" s="659">
        <v>3.7</v>
      </c>
      <c r="DA11" s="659"/>
      <c r="DB11" s="659"/>
      <c r="DC11" s="659"/>
      <c r="DD11" s="627">
        <v>93525</v>
      </c>
      <c r="DE11" s="622"/>
      <c r="DF11" s="622"/>
      <c r="DG11" s="622"/>
      <c r="DH11" s="622"/>
      <c r="DI11" s="622"/>
      <c r="DJ11" s="622"/>
      <c r="DK11" s="622"/>
      <c r="DL11" s="622"/>
      <c r="DM11" s="622"/>
      <c r="DN11" s="622"/>
      <c r="DO11" s="622"/>
      <c r="DP11" s="623"/>
      <c r="DQ11" s="627">
        <v>362990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33231</v>
      </c>
      <c r="S12" s="622"/>
      <c r="T12" s="622"/>
      <c r="U12" s="622"/>
      <c r="V12" s="622"/>
      <c r="W12" s="622"/>
      <c r="X12" s="622"/>
      <c r="Y12" s="623"/>
      <c r="Z12" s="659">
        <v>0.2</v>
      </c>
      <c r="AA12" s="659"/>
      <c r="AB12" s="659"/>
      <c r="AC12" s="659"/>
      <c r="AD12" s="660">
        <v>33231</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1885621</v>
      </c>
      <c r="BH12" s="622"/>
      <c r="BI12" s="622"/>
      <c r="BJ12" s="622"/>
      <c r="BK12" s="622"/>
      <c r="BL12" s="622"/>
      <c r="BM12" s="622"/>
      <c r="BN12" s="623"/>
      <c r="BO12" s="659">
        <v>47.2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239136</v>
      </c>
      <c r="CS12" s="622"/>
      <c r="CT12" s="622"/>
      <c r="CU12" s="622"/>
      <c r="CV12" s="622"/>
      <c r="CW12" s="622"/>
      <c r="CX12" s="622"/>
      <c r="CY12" s="623"/>
      <c r="CZ12" s="659">
        <v>1.2</v>
      </c>
      <c r="DA12" s="659"/>
      <c r="DB12" s="659"/>
      <c r="DC12" s="659"/>
      <c r="DD12" s="627">
        <v>319</v>
      </c>
      <c r="DE12" s="622"/>
      <c r="DF12" s="622"/>
      <c r="DG12" s="622"/>
      <c r="DH12" s="622"/>
      <c r="DI12" s="622"/>
      <c r="DJ12" s="622"/>
      <c r="DK12" s="622"/>
      <c r="DL12" s="622"/>
      <c r="DM12" s="622"/>
      <c r="DN12" s="622"/>
      <c r="DO12" s="622"/>
      <c r="DP12" s="623"/>
      <c r="DQ12" s="627">
        <v>175339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1884719</v>
      </c>
      <c r="BH13" s="622"/>
      <c r="BI13" s="622"/>
      <c r="BJ13" s="622"/>
      <c r="BK13" s="622"/>
      <c r="BL13" s="622"/>
      <c r="BM13" s="622"/>
      <c r="BN13" s="623"/>
      <c r="BO13" s="659">
        <v>47.2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1012219</v>
      </c>
      <c r="CS13" s="622"/>
      <c r="CT13" s="622"/>
      <c r="CU13" s="622"/>
      <c r="CV13" s="622"/>
      <c r="CW13" s="622"/>
      <c r="CX13" s="622"/>
      <c r="CY13" s="623"/>
      <c r="CZ13" s="659">
        <v>5</v>
      </c>
      <c r="DA13" s="659"/>
      <c r="DB13" s="659"/>
      <c r="DC13" s="659"/>
      <c r="DD13" s="627">
        <v>759953</v>
      </c>
      <c r="DE13" s="622"/>
      <c r="DF13" s="622"/>
      <c r="DG13" s="622"/>
      <c r="DH13" s="622"/>
      <c r="DI13" s="622"/>
      <c r="DJ13" s="622"/>
      <c r="DK13" s="622"/>
      <c r="DL13" s="622"/>
      <c r="DM13" s="622"/>
      <c r="DN13" s="622"/>
      <c r="DO13" s="622"/>
      <c r="DP13" s="623"/>
      <c r="DQ13" s="627">
        <v>315483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2695</v>
      </c>
      <c r="S14" s="622"/>
      <c r="T14" s="622"/>
      <c r="U14" s="622"/>
      <c r="V14" s="622"/>
      <c r="W14" s="622"/>
      <c r="X14" s="622"/>
      <c r="Y14" s="623"/>
      <c r="Z14" s="659">
        <v>0</v>
      </c>
      <c r="AA14" s="659"/>
      <c r="AB14" s="659"/>
      <c r="AC14" s="659"/>
      <c r="AD14" s="660">
        <v>2695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138550</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1392823</v>
      </c>
      <c r="CS14" s="622"/>
      <c r="CT14" s="622"/>
      <c r="CU14" s="622"/>
      <c r="CV14" s="622"/>
      <c r="CW14" s="622"/>
      <c r="CX14" s="622"/>
      <c r="CY14" s="623"/>
      <c r="CZ14" s="659">
        <v>6.9</v>
      </c>
      <c r="DA14" s="659"/>
      <c r="DB14" s="659"/>
      <c r="DC14" s="659"/>
      <c r="DD14" s="627">
        <v>376636</v>
      </c>
      <c r="DE14" s="622"/>
      <c r="DF14" s="622"/>
      <c r="DG14" s="622"/>
      <c r="DH14" s="622"/>
      <c r="DI14" s="622"/>
      <c r="DJ14" s="622"/>
      <c r="DK14" s="622"/>
      <c r="DL14" s="622"/>
      <c r="DM14" s="622"/>
      <c r="DN14" s="622"/>
      <c r="DO14" s="622"/>
      <c r="DP14" s="623"/>
      <c r="DQ14" s="627">
        <v>991640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232568</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1700200</v>
      </c>
      <c r="CS15" s="622"/>
      <c r="CT15" s="622"/>
      <c r="CU15" s="622"/>
      <c r="CV15" s="622"/>
      <c r="CW15" s="622"/>
      <c r="CX15" s="622"/>
      <c r="CY15" s="623"/>
      <c r="CZ15" s="659">
        <v>8.5</v>
      </c>
      <c r="DA15" s="659"/>
      <c r="DB15" s="659"/>
      <c r="DC15" s="659"/>
      <c r="DD15" s="627">
        <v>181411</v>
      </c>
      <c r="DE15" s="622"/>
      <c r="DF15" s="622"/>
      <c r="DG15" s="622"/>
      <c r="DH15" s="622"/>
      <c r="DI15" s="622"/>
      <c r="DJ15" s="622"/>
      <c r="DK15" s="622"/>
      <c r="DL15" s="622"/>
      <c r="DM15" s="622"/>
      <c r="DN15" s="622"/>
      <c r="DO15" s="622"/>
      <c r="DP15" s="623"/>
      <c r="DQ15" s="627">
        <v>1153220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38358</v>
      </c>
      <c r="S16" s="622"/>
      <c r="T16" s="622"/>
      <c r="U16" s="622"/>
      <c r="V16" s="622"/>
      <c r="W16" s="622"/>
      <c r="X16" s="622"/>
      <c r="Y16" s="623"/>
      <c r="Z16" s="659">
        <v>0.2</v>
      </c>
      <c r="AA16" s="659"/>
      <c r="AB16" s="659"/>
      <c r="AC16" s="659"/>
      <c r="AD16" s="660">
        <v>38358</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5047</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106091</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36699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62678</v>
      </c>
      <c r="S17" s="622"/>
      <c r="T17" s="622"/>
      <c r="U17" s="622"/>
      <c r="V17" s="622"/>
      <c r="W17" s="622"/>
      <c r="X17" s="622"/>
      <c r="Y17" s="623"/>
      <c r="Z17" s="659">
        <v>0.3</v>
      </c>
      <c r="AA17" s="659"/>
      <c r="AB17" s="659"/>
      <c r="AC17" s="659"/>
      <c r="AD17" s="660">
        <v>62678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1794875</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1784721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18318</v>
      </c>
      <c r="S18" s="622"/>
      <c r="T18" s="622"/>
      <c r="U18" s="622"/>
      <c r="V18" s="622"/>
      <c r="W18" s="622"/>
      <c r="X18" s="622"/>
      <c r="Y18" s="623"/>
      <c r="Z18" s="659">
        <v>0.1</v>
      </c>
      <c r="AA18" s="659"/>
      <c r="AB18" s="659"/>
      <c r="AC18" s="659"/>
      <c r="AD18" s="660">
        <v>18318</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18318</v>
      </c>
      <c r="S19" s="622"/>
      <c r="T19" s="622"/>
      <c r="U19" s="622"/>
      <c r="V19" s="622"/>
      <c r="W19" s="622"/>
      <c r="X19" s="622"/>
      <c r="Y19" s="623"/>
      <c r="Z19" s="659">
        <v>0.1</v>
      </c>
      <c r="AA19" s="659"/>
      <c r="AB19" s="659"/>
      <c r="AC19" s="659"/>
      <c r="AD19" s="660">
        <v>18318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20108946</v>
      </c>
      <c r="CS20" s="622"/>
      <c r="CT20" s="622"/>
      <c r="CU20" s="622"/>
      <c r="CV20" s="622"/>
      <c r="CW20" s="622"/>
      <c r="CX20" s="622"/>
      <c r="CY20" s="623"/>
      <c r="CZ20" s="659">
        <v>100</v>
      </c>
      <c r="DA20" s="659"/>
      <c r="DB20" s="659"/>
      <c r="DC20" s="659"/>
      <c r="DD20" s="627">
        <v>1553333</v>
      </c>
      <c r="DE20" s="622"/>
      <c r="DF20" s="622"/>
      <c r="DG20" s="622"/>
      <c r="DH20" s="622"/>
      <c r="DI20" s="622"/>
      <c r="DJ20" s="622"/>
      <c r="DK20" s="622"/>
      <c r="DL20" s="622"/>
      <c r="DM20" s="622"/>
      <c r="DN20" s="622"/>
      <c r="DO20" s="622"/>
      <c r="DP20" s="623"/>
      <c r="DQ20" s="627">
        <v>12897932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6584546</v>
      </c>
      <c r="S21" s="622"/>
      <c r="T21" s="622"/>
      <c r="U21" s="622"/>
      <c r="V21" s="622"/>
      <c r="W21" s="622"/>
      <c r="X21" s="622"/>
      <c r="Y21" s="623"/>
      <c r="Z21" s="659">
        <v>30.8</v>
      </c>
      <c r="AA21" s="659"/>
      <c r="AB21" s="659"/>
      <c r="AC21" s="659"/>
      <c r="AD21" s="660">
        <v>5979868</v>
      </c>
      <c r="AE21" s="660"/>
      <c r="AF21" s="660"/>
      <c r="AG21" s="660"/>
      <c r="AH21" s="660"/>
      <c r="AI21" s="660"/>
      <c r="AJ21" s="660"/>
      <c r="AK21" s="660"/>
      <c r="AL21" s="624">
        <v>52.8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5979868</v>
      </c>
      <c r="S22" s="622"/>
      <c r="T22" s="622"/>
      <c r="U22" s="622"/>
      <c r="V22" s="622"/>
      <c r="W22" s="622"/>
      <c r="X22" s="622"/>
      <c r="Y22" s="623"/>
      <c r="Z22" s="659">
        <v>28</v>
      </c>
      <c r="AA22" s="659"/>
      <c r="AB22" s="659"/>
      <c r="AC22" s="659"/>
      <c r="AD22" s="660">
        <v>5979868</v>
      </c>
      <c r="AE22" s="660"/>
      <c r="AF22" s="660"/>
      <c r="AG22" s="660"/>
      <c r="AH22" s="660"/>
      <c r="AI22" s="660"/>
      <c r="AJ22" s="660"/>
      <c r="AK22" s="660"/>
      <c r="AL22" s="624">
        <v>52.8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604657</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8324856</v>
      </c>
      <c r="CS24" s="677"/>
      <c r="CT24" s="677"/>
      <c r="CU24" s="677"/>
      <c r="CV24" s="677"/>
      <c r="CW24" s="677"/>
      <c r="CX24" s="677"/>
      <c r="CY24" s="702"/>
      <c r="CZ24" s="703">
        <v>41.4</v>
      </c>
      <c r="DA24" s="685"/>
      <c r="DB24" s="685"/>
      <c r="DC24" s="705"/>
      <c r="DD24" s="701">
        <v>6086707</v>
      </c>
      <c r="DE24" s="677"/>
      <c r="DF24" s="677"/>
      <c r="DG24" s="677"/>
      <c r="DH24" s="677"/>
      <c r="DI24" s="677"/>
      <c r="DJ24" s="677"/>
      <c r="DK24" s="702"/>
      <c r="DL24" s="701">
        <v>5258797</v>
      </c>
      <c r="DM24" s="677"/>
      <c r="DN24" s="677"/>
      <c r="DO24" s="677"/>
      <c r="DP24" s="677"/>
      <c r="DQ24" s="677"/>
      <c r="DR24" s="677"/>
      <c r="DS24" s="677"/>
      <c r="DT24" s="677"/>
      <c r="DU24" s="677"/>
      <c r="DV24" s="702"/>
      <c r="DW24" s="703">
        <v>46.2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11871198</v>
      </c>
      <c r="S25" s="622"/>
      <c r="T25" s="622"/>
      <c r="U25" s="622"/>
      <c r="V25" s="622"/>
      <c r="W25" s="622"/>
      <c r="X25" s="622"/>
      <c r="Y25" s="623"/>
      <c r="Z25" s="659">
        <v>55.6</v>
      </c>
      <c r="AA25" s="659"/>
      <c r="AB25" s="659"/>
      <c r="AC25" s="659"/>
      <c r="AD25" s="660">
        <v>11266520</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3376268</v>
      </c>
      <c r="CS25" s="634"/>
      <c r="CT25" s="634"/>
      <c r="CU25" s="634"/>
      <c r="CV25" s="634"/>
      <c r="CW25" s="634"/>
      <c r="CX25" s="634"/>
      <c r="CY25" s="635"/>
      <c r="CZ25" s="624">
        <v>16.8</v>
      </c>
      <c r="DA25" s="636"/>
      <c r="DB25" s="636"/>
      <c r="DC25" s="637"/>
      <c r="DD25" s="627">
        <v>3126671</v>
      </c>
      <c r="DE25" s="634"/>
      <c r="DF25" s="634"/>
      <c r="DG25" s="634"/>
      <c r="DH25" s="634"/>
      <c r="DI25" s="634"/>
      <c r="DJ25" s="634"/>
      <c r="DK25" s="635"/>
      <c r="DL25" s="627">
        <v>2787493</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4319</v>
      </c>
      <c r="S26" s="622"/>
      <c r="T26" s="622"/>
      <c r="U26" s="622"/>
      <c r="V26" s="622"/>
      <c r="W26" s="622"/>
      <c r="X26" s="622"/>
      <c r="Y26" s="623"/>
      <c r="Z26" s="659">
        <v>0</v>
      </c>
      <c r="AA26" s="659"/>
      <c r="AB26" s="659"/>
      <c r="AC26" s="659"/>
      <c r="AD26" s="660">
        <v>4319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1911628</v>
      </c>
      <c r="CS26" s="622"/>
      <c r="CT26" s="622"/>
      <c r="CU26" s="622"/>
      <c r="CV26" s="622"/>
      <c r="CW26" s="622"/>
      <c r="CX26" s="622"/>
      <c r="CY26" s="623"/>
      <c r="CZ26" s="624">
        <v>9.5</v>
      </c>
      <c r="DA26" s="636"/>
      <c r="DB26" s="636"/>
      <c r="DC26" s="637"/>
      <c r="DD26" s="627">
        <v>1786039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146014</v>
      </c>
      <c r="S27" s="622"/>
      <c r="T27" s="622"/>
      <c r="U27" s="622"/>
      <c r="V27" s="622"/>
      <c r="W27" s="622"/>
      <c r="X27" s="622"/>
      <c r="Y27" s="623"/>
      <c r="Z27" s="659">
        <v>0.7</v>
      </c>
      <c r="AA27" s="659"/>
      <c r="AB27" s="659"/>
      <c r="AC27" s="659"/>
      <c r="AD27" s="660">
        <v>2281</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3991410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3153713</v>
      </c>
      <c r="CS27" s="634"/>
      <c r="CT27" s="634"/>
      <c r="CU27" s="634"/>
      <c r="CV27" s="634"/>
      <c r="CW27" s="634"/>
      <c r="CX27" s="634"/>
      <c r="CY27" s="635"/>
      <c r="CZ27" s="624">
        <v>15.7</v>
      </c>
      <c r="DA27" s="636"/>
      <c r="DB27" s="636"/>
      <c r="DC27" s="637"/>
      <c r="DD27" s="627">
        <v>1175315</v>
      </c>
      <c r="DE27" s="634"/>
      <c r="DF27" s="634"/>
      <c r="DG27" s="634"/>
      <c r="DH27" s="634"/>
      <c r="DI27" s="634"/>
      <c r="DJ27" s="634"/>
      <c r="DK27" s="635"/>
      <c r="DL27" s="627">
        <v>686583</v>
      </c>
      <c r="DM27" s="634"/>
      <c r="DN27" s="634"/>
      <c r="DO27" s="634"/>
      <c r="DP27" s="634"/>
      <c r="DQ27" s="634"/>
      <c r="DR27" s="634"/>
      <c r="DS27" s="634"/>
      <c r="DT27" s="634"/>
      <c r="DU27" s="634"/>
      <c r="DV27" s="635"/>
      <c r="DW27" s="624">
        <v>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105158</v>
      </c>
      <c r="S28" s="622"/>
      <c r="T28" s="622"/>
      <c r="U28" s="622"/>
      <c r="V28" s="622"/>
      <c r="W28" s="622"/>
      <c r="X28" s="622"/>
      <c r="Y28" s="623"/>
      <c r="Z28" s="659">
        <v>0.5</v>
      </c>
      <c r="AA28" s="659"/>
      <c r="AB28" s="659"/>
      <c r="AC28" s="659"/>
      <c r="AD28" s="660">
        <v>31138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1794875</v>
      </c>
      <c r="CS28" s="622"/>
      <c r="CT28" s="622"/>
      <c r="CU28" s="622"/>
      <c r="CV28" s="622"/>
      <c r="CW28" s="622"/>
      <c r="CX28" s="622"/>
      <c r="CY28" s="623"/>
      <c r="CZ28" s="624">
        <v>8.9</v>
      </c>
      <c r="DA28" s="636"/>
      <c r="DB28" s="636"/>
      <c r="DC28" s="637"/>
      <c r="DD28" s="627">
        <v>1784721</v>
      </c>
      <c r="DE28" s="622"/>
      <c r="DF28" s="622"/>
      <c r="DG28" s="622"/>
      <c r="DH28" s="622"/>
      <c r="DI28" s="622"/>
      <c r="DJ28" s="622"/>
      <c r="DK28" s="623"/>
      <c r="DL28" s="627">
        <v>1784721</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147315</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1794875</v>
      </c>
      <c r="CS29" s="634"/>
      <c r="CT29" s="634"/>
      <c r="CU29" s="634"/>
      <c r="CV29" s="634"/>
      <c r="CW29" s="634"/>
      <c r="CX29" s="634"/>
      <c r="CY29" s="635"/>
      <c r="CZ29" s="624">
        <v>8.9</v>
      </c>
      <c r="DA29" s="636"/>
      <c r="DB29" s="636"/>
      <c r="DC29" s="637"/>
      <c r="DD29" s="627">
        <v>1784721</v>
      </c>
      <c r="DE29" s="634"/>
      <c r="DF29" s="634"/>
      <c r="DG29" s="634"/>
      <c r="DH29" s="634"/>
      <c r="DI29" s="634"/>
      <c r="DJ29" s="634"/>
      <c r="DK29" s="635"/>
      <c r="DL29" s="627">
        <v>1784721</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2714335</v>
      </c>
      <c r="S30" s="622"/>
      <c r="T30" s="622"/>
      <c r="U30" s="622"/>
      <c r="V30" s="622"/>
      <c r="W30" s="622"/>
      <c r="X30" s="622"/>
      <c r="Y30" s="623"/>
      <c r="Z30" s="659">
        <v>12.7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1722708</v>
      </c>
      <c r="CS30" s="622"/>
      <c r="CT30" s="622"/>
      <c r="CU30" s="622"/>
      <c r="CV30" s="622"/>
      <c r="CW30" s="622"/>
      <c r="CX30" s="622"/>
      <c r="CY30" s="623"/>
      <c r="CZ30" s="624">
        <v>8.6</v>
      </c>
      <c r="DA30" s="636"/>
      <c r="DB30" s="636"/>
      <c r="DC30" s="637"/>
      <c r="DD30" s="627">
        <v>1713068</v>
      </c>
      <c r="DE30" s="622"/>
      <c r="DF30" s="622"/>
      <c r="DG30" s="622"/>
      <c r="DH30" s="622"/>
      <c r="DI30" s="622"/>
      <c r="DJ30" s="622"/>
      <c r="DK30" s="623"/>
      <c r="DL30" s="627">
        <v>1713068</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95.9</v>
      </c>
      <c r="BN31" s="684"/>
      <c r="BO31" s="684"/>
      <c r="BP31" s="684"/>
      <c r="BQ31" s="686"/>
      <c r="BR31" s="683">
        <v>98.6</v>
      </c>
      <c r="BS31" s="684"/>
      <c r="BT31" s="684"/>
      <c r="BU31" s="684"/>
      <c r="BV31" s="684"/>
      <c r="BW31" s="684"/>
      <c r="BX31" s="685">
        <v>94.5</v>
      </c>
      <c r="BY31" s="684"/>
      <c r="BZ31" s="684"/>
      <c r="CA31" s="684"/>
      <c r="CB31" s="686"/>
      <c r="CD31" s="642"/>
      <c r="CE31" s="643"/>
      <c r="CF31" s="618" t="s">
        <v>300</v>
      </c>
      <c r="CG31" s="619"/>
      <c r="CH31" s="619"/>
      <c r="CI31" s="619"/>
      <c r="CJ31" s="619"/>
      <c r="CK31" s="619"/>
      <c r="CL31" s="619"/>
      <c r="CM31" s="619"/>
      <c r="CN31" s="619"/>
      <c r="CO31" s="619"/>
      <c r="CP31" s="619"/>
      <c r="CQ31" s="620"/>
      <c r="CR31" s="621">
        <v>72167</v>
      </c>
      <c r="CS31" s="634"/>
      <c r="CT31" s="634"/>
      <c r="CU31" s="634"/>
      <c r="CV31" s="634"/>
      <c r="CW31" s="634"/>
      <c r="CX31" s="634"/>
      <c r="CY31" s="635"/>
      <c r="CZ31" s="624">
        <v>0.4</v>
      </c>
      <c r="DA31" s="636"/>
      <c r="DB31" s="636"/>
      <c r="DC31" s="637"/>
      <c r="DD31" s="627">
        <v>71653</v>
      </c>
      <c r="DE31" s="634"/>
      <c r="DF31" s="634"/>
      <c r="DG31" s="634"/>
      <c r="DH31" s="634"/>
      <c r="DI31" s="634"/>
      <c r="DJ31" s="634"/>
      <c r="DK31" s="635"/>
      <c r="DL31" s="627">
        <v>71653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1114700</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v>
      </c>
      <c r="BN32" s="634"/>
      <c r="BO32" s="634"/>
      <c r="BP32" s="634"/>
      <c r="BQ32" s="657"/>
      <c r="BR32" s="692">
        <v>98.8</v>
      </c>
      <c r="BS32" s="634"/>
      <c r="BT32" s="634"/>
      <c r="BU32" s="634"/>
      <c r="BV32" s="634"/>
      <c r="BW32" s="634"/>
      <c r="BX32" s="625">
        <v>95.7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23504</v>
      </c>
      <c r="S33" s="622"/>
      <c r="T33" s="622"/>
      <c r="U33" s="622"/>
      <c r="V33" s="622"/>
      <c r="W33" s="622"/>
      <c r="X33" s="622"/>
      <c r="Y33" s="623"/>
      <c r="Z33" s="659">
        <v>0.1</v>
      </c>
      <c r="AA33" s="659"/>
      <c r="AB33" s="659"/>
      <c r="AC33" s="659"/>
      <c r="AD33" s="660">
        <v>11622</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98.5</v>
      </c>
      <c r="BH33" s="606"/>
      <c r="BI33" s="606"/>
      <c r="BJ33" s="606"/>
      <c r="BK33" s="606"/>
      <c r="BL33" s="606"/>
      <c r="BM33" s="652">
        <v>94.6</v>
      </c>
      <c r="BN33" s="606"/>
      <c r="BO33" s="606"/>
      <c r="BP33" s="606"/>
      <c r="BQ33" s="669"/>
      <c r="BR33" s="682">
        <v>98.3</v>
      </c>
      <c r="BS33" s="606"/>
      <c r="BT33" s="606"/>
      <c r="BU33" s="606"/>
      <c r="BV33" s="606"/>
      <c r="BW33" s="606"/>
      <c r="BX33" s="652">
        <v>92.9</v>
      </c>
      <c r="BY33" s="606"/>
      <c r="BZ33" s="606"/>
      <c r="CA33" s="606"/>
      <c r="CB33" s="669"/>
      <c r="CD33" s="618" t="s">
        <v>307</v>
      </c>
      <c r="CE33" s="619"/>
      <c r="CF33" s="619"/>
      <c r="CG33" s="619"/>
      <c r="CH33" s="619"/>
      <c r="CI33" s="619"/>
      <c r="CJ33" s="619"/>
      <c r="CK33" s="619"/>
      <c r="CL33" s="619"/>
      <c r="CM33" s="619"/>
      <c r="CN33" s="619"/>
      <c r="CO33" s="619"/>
      <c r="CP33" s="619"/>
      <c r="CQ33" s="620"/>
      <c r="CR33" s="621">
        <v>10124666</v>
      </c>
      <c r="CS33" s="634"/>
      <c r="CT33" s="634"/>
      <c r="CU33" s="634"/>
      <c r="CV33" s="634"/>
      <c r="CW33" s="634"/>
      <c r="CX33" s="634"/>
      <c r="CY33" s="635"/>
      <c r="CZ33" s="624">
        <v>50.3</v>
      </c>
      <c r="DA33" s="636"/>
      <c r="DB33" s="636"/>
      <c r="DC33" s="637"/>
      <c r="DD33" s="627">
        <v>6471158</v>
      </c>
      <c r="DE33" s="634"/>
      <c r="DF33" s="634"/>
      <c r="DG33" s="634"/>
      <c r="DH33" s="634"/>
      <c r="DI33" s="634"/>
      <c r="DJ33" s="634"/>
      <c r="DK33" s="635"/>
      <c r="DL33" s="627">
        <v>5042017</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1465434</v>
      </c>
      <c r="S34" s="622"/>
      <c r="T34" s="622"/>
      <c r="U34" s="622"/>
      <c r="V34" s="622"/>
      <c r="W34" s="622"/>
      <c r="X34" s="622"/>
      <c r="Y34" s="623"/>
      <c r="Z34" s="659">
        <v>6.9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3492178</v>
      </c>
      <c r="CS34" s="622"/>
      <c r="CT34" s="622"/>
      <c r="CU34" s="622"/>
      <c r="CV34" s="622"/>
      <c r="CW34" s="622"/>
      <c r="CX34" s="622"/>
      <c r="CY34" s="623"/>
      <c r="CZ34" s="624">
        <v>17.399999999999999</v>
      </c>
      <c r="DA34" s="636"/>
      <c r="DB34" s="636"/>
      <c r="DC34" s="637"/>
      <c r="DD34" s="627">
        <v>2323944</v>
      </c>
      <c r="DE34" s="622"/>
      <c r="DF34" s="622"/>
      <c r="DG34" s="622"/>
      <c r="DH34" s="622"/>
      <c r="DI34" s="622"/>
      <c r="DJ34" s="622"/>
      <c r="DK34" s="623"/>
      <c r="DL34" s="627">
        <v>1480375</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2268390</v>
      </c>
      <c r="S35" s="622"/>
      <c r="T35" s="622"/>
      <c r="U35" s="622"/>
      <c r="V35" s="622"/>
      <c r="W35" s="622"/>
      <c r="X35" s="622"/>
      <c r="Y35" s="623"/>
      <c r="Z35" s="659">
        <v>10.6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39643</v>
      </c>
      <c r="CS35" s="634"/>
      <c r="CT35" s="634"/>
      <c r="CU35" s="634"/>
      <c r="CV35" s="634"/>
      <c r="CW35" s="634"/>
      <c r="CX35" s="634"/>
      <c r="CY35" s="635"/>
      <c r="CZ35" s="624">
        <v>0.2</v>
      </c>
      <c r="DA35" s="636"/>
      <c r="DB35" s="636"/>
      <c r="DC35" s="637"/>
      <c r="DD35" s="627">
        <v>38793</v>
      </c>
      <c r="DE35" s="634"/>
      <c r="DF35" s="634"/>
      <c r="DG35" s="634"/>
      <c r="DH35" s="634"/>
      <c r="DI35" s="634"/>
      <c r="DJ35" s="634"/>
      <c r="DK35" s="635"/>
      <c r="DL35" s="627">
        <v>38558</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463125</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2350283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162126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3228325</v>
      </c>
      <c r="CS36" s="622"/>
      <c r="CT36" s="622"/>
      <c r="CU36" s="622"/>
      <c r="CV36" s="622"/>
      <c r="CW36" s="622"/>
      <c r="CX36" s="622"/>
      <c r="CY36" s="623"/>
      <c r="CZ36" s="624">
        <v>16.100000000000001</v>
      </c>
      <c r="DA36" s="636"/>
      <c r="DB36" s="636"/>
      <c r="DC36" s="637"/>
      <c r="DD36" s="627">
        <v>2616432</v>
      </c>
      <c r="DE36" s="622"/>
      <c r="DF36" s="622"/>
      <c r="DG36" s="622"/>
      <c r="DH36" s="622"/>
      <c r="DI36" s="622"/>
      <c r="DJ36" s="622"/>
      <c r="DK36" s="623"/>
      <c r="DL36" s="627">
        <v>2150778</v>
      </c>
      <c r="DM36" s="622"/>
      <c r="DN36" s="622"/>
      <c r="DO36" s="622"/>
      <c r="DP36" s="622"/>
      <c r="DQ36" s="622"/>
      <c r="DR36" s="622"/>
      <c r="DS36" s="622"/>
      <c r="DT36" s="622"/>
      <c r="DU36" s="622"/>
      <c r="DV36" s="623"/>
      <c r="DW36" s="624">
        <v>18.899999999999999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348749</v>
      </c>
      <c r="S37" s="622"/>
      <c r="T37" s="622"/>
      <c r="U37" s="622"/>
      <c r="V37" s="622"/>
      <c r="W37" s="622"/>
      <c r="X37" s="622"/>
      <c r="Y37" s="623"/>
      <c r="Z37" s="659">
        <v>1.6</v>
      </c>
      <c r="AA37" s="659"/>
      <c r="AB37" s="659"/>
      <c r="AC37" s="659"/>
      <c r="AD37" s="660">
        <v>4675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480942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157848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1108783</v>
      </c>
      <c r="CS37" s="634"/>
      <c r="CT37" s="634"/>
      <c r="CU37" s="634"/>
      <c r="CV37" s="634"/>
      <c r="CW37" s="634"/>
      <c r="CX37" s="634"/>
      <c r="CY37" s="635"/>
      <c r="CZ37" s="624">
        <v>5.5</v>
      </c>
      <c r="DA37" s="636"/>
      <c r="DB37" s="636"/>
      <c r="DC37" s="637"/>
      <c r="DD37" s="627">
        <v>1108783</v>
      </c>
      <c r="DE37" s="634"/>
      <c r="DF37" s="634"/>
      <c r="DG37" s="634"/>
      <c r="DH37" s="634"/>
      <c r="DI37" s="634"/>
      <c r="DJ37" s="634"/>
      <c r="DK37" s="635"/>
      <c r="DL37" s="627">
        <v>1108687</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690300</v>
      </c>
      <c r="S38" s="622"/>
      <c r="T38" s="622"/>
      <c r="U38" s="622"/>
      <c r="V38" s="622"/>
      <c r="W38" s="622"/>
      <c r="X38" s="622"/>
      <c r="Y38" s="623"/>
      <c r="Z38" s="659">
        <v>3.2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112247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6371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1757094</v>
      </c>
      <c r="CS38" s="622"/>
      <c r="CT38" s="622"/>
      <c r="CU38" s="622"/>
      <c r="CV38" s="622"/>
      <c r="CW38" s="622"/>
      <c r="CX38" s="622"/>
      <c r="CY38" s="623"/>
      <c r="CZ38" s="624">
        <v>8.6999999999999993</v>
      </c>
      <c r="DA38" s="636"/>
      <c r="DB38" s="636"/>
      <c r="DC38" s="637"/>
      <c r="DD38" s="627">
        <v>1385387</v>
      </c>
      <c r="DE38" s="622"/>
      <c r="DF38" s="622"/>
      <c r="DG38" s="622"/>
      <c r="DH38" s="622"/>
      <c r="DI38" s="622"/>
      <c r="DJ38" s="622"/>
      <c r="DK38" s="623"/>
      <c r="DL38" s="627">
        <v>1372306</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9604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1588546</v>
      </c>
      <c r="CS39" s="634"/>
      <c r="CT39" s="634"/>
      <c r="CU39" s="634"/>
      <c r="CV39" s="634"/>
      <c r="CW39" s="634"/>
      <c r="CX39" s="634"/>
      <c r="CY39" s="635"/>
      <c r="CZ39" s="624">
        <v>7.9</v>
      </c>
      <c r="DA39" s="636"/>
      <c r="DB39" s="636"/>
      <c r="DC39" s="637"/>
      <c r="DD39" s="627">
        <v>106602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66900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18880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21362541</v>
      </c>
      <c r="S41" s="646"/>
      <c r="T41" s="646"/>
      <c r="U41" s="646"/>
      <c r="V41" s="646"/>
      <c r="W41" s="646"/>
      <c r="X41" s="646"/>
      <c r="Y41" s="649"/>
      <c r="Z41" s="650">
        <v>100</v>
      </c>
      <c r="AA41" s="650"/>
      <c r="AB41" s="650"/>
      <c r="AC41" s="650"/>
      <c r="AD41" s="651">
        <v>11320555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349428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1407666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1659424</v>
      </c>
      <c r="CS42" s="634"/>
      <c r="CT42" s="634"/>
      <c r="CU42" s="634"/>
      <c r="CV42" s="634"/>
      <c r="CW42" s="634"/>
      <c r="CX42" s="634"/>
      <c r="CY42" s="635"/>
      <c r="CZ42" s="624">
        <v>8.3000000000000007</v>
      </c>
      <c r="DA42" s="636"/>
      <c r="DB42" s="636"/>
      <c r="DC42" s="637"/>
      <c r="DD42" s="627">
        <v>340067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26077</v>
      </c>
      <c r="CS43" s="634"/>
      <c r="CT43" s="634"/>
      <c r="CU43" s="634"/>
      <c r="CV43" s="634"/>
      <c r="CW43" s="634"/>
      <c r="CX43" s="634"/>
      <c r="CY43" s="635"/>
      <c r="CZ43" s="624">
        <v>0.1</v>
      </c>
      <c r="DA43" s="636"/>
      <c r="DB43" s="636"/>
      <c r="DC43" s="637"/>
      <c r="DD43" s="627">
        <v>26077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1553333</v>
      </c>
      <c r="CS44" s="622"/>
      <c r="CT44" s="622"/>
      <c r="CU44" s="622"/>
      <c r="CV44" s="622"/>
      <c r="CW44" s="622"/>
      <c r="CX44" s="622"/>
      <c r="CY44" s="623"/>
      <c r="CZ44" s="624">
        <v>7.7</v>
      </c>
      <c r="DA44" s="625"/>
      <c r="DB44" s="625"/>
      <c r="DC44" s="626"/>
      <c r="DD44" s="627">
        <v>303368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492612</v>
      </c>
      <c r="CS45" s="634"/>
      <c r="CT45" s="634"/>
      <c r="CU45" s="634"/>
      <c r="CV45" s="634"/>
      <c r="CW45" s="634"/>
      <c r="CX45" s="634"/>
      <c r="CY45" s="635"/>
      <c r="CZ45" s="624">
        <v>2.4</v>
      </c>
      <c r="DA45" s="636"/>
      <c r="DB45" s="636"/>
      <c r="DC45" s="637"/>
      <c r="DD45" s="627">
        <v>57052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1008437</v>
      </c>
      <c r="CS46" s="622"/>
      <c r="CT46" s="622"/>
      <c r="CU46" s="622"/>
      <c r="CV46" s="622"/>
      <c r="CW46" s="622"/>
      <c r="CX46" s="622"/>
      <c r="CY46" s="623"/>
      <c r="CZ46" s="624">
        <v>5</v>
      </c>
      <c r="DA46" s="625"/>
      <c r="DB46" s="625"/>
      <c r="DC46" s="626"/>
      <c r="DD46" s="627">
        <v>241393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106091</v>
      </c>
      <c r="CS47" s="634"/>
      <c r="CT47" s="634"/>
      <c r="CU47" s="634"/>
      <c r="CV47" s="634"/>
      <c r="CW47" s="634"/>
      <c r="CX47" s="634"/>
      <c r="CY47" s="635"/>
      <c r="CZ47" s="624">
        <v>0.5</v>
      </c>
      <c r="DA47" s="636"/>
      <c r="DB47" s="636"/>
      <c r="DC47" s="637"/>
      <c r="DD47" s="627">
        <v>36699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20108946</v>
      </c>
      <c r="CS49" s="606"/>
      <c r="CT49" s="606"/>
      <c r="CU49" s="606"/>
      <c r="CV49" s="606"/>
      <c r="CW49" s="606"/>
      <c r="CX49" s="606"/>
      <c r="CY49" s="607"/>
      <c r="CZ49" s="608">
        <v>100</v>
      </c>
      <c r="DA49" s="609"/>
      <c r="DB49" s="609"/>
      <c r="DC49" s="610"/>
      <c r="DD49" s="611">
        <v>12897932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WBGethOG3zAoGza1L8yGawYl/6nIlTRGfePAP8dr1IP124gI4xEINKDhuzazDtPhM65snVn9kT3jql7aBk9Dw==" saltValue="c4yKUtHRHq1z217rtdkI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21388</v>
      </c>
      <c r="R7" s="1103"/>
      <c r="S7" s="1103"/>
      <c r="T7" s="1103"/>
      <c r="U7" s="1103"/>
      <c r="V7" s="1103">
        <v>20134</v>
      </c>
      <c r="W7" s="1103"/>
      <c r="X7" s="1103"/>
      <c r="Y7" s="1103"/>
      <c r="Z7" s="1103"/>
      <c r="AA7" s="1103">
        <v>1254</v>
      </c>
      <c r="AB7" s="1103"/>
      <c r="AC7" s="1103"/>
      <c r="AD7" s="1103"/>
      <c r="AE7" s="1104"/>
      <c r="AF7" s="1105">
        <v>900</v>
      </c>
      <c r="AG7" s="1106"/>
      <c r="AH7" s="1106"/>
      <c r="AI7" s="1106"/>
      <c r="AJ7" s="1107"/>
      <c r="AK7" s="1108">
        <v>2268</v>
      </c>
      <c r="AL7" s="1109"/>
      <c r="AM7" s="1109"/>
      <c r="AN7" s="1109"/>
      <c r="AO7" s="1109"/>
      <c r="AP7" s="1109">
        <v>14855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21363</v>
      </c>
      <c r="R23" s="1061"/>
      <c r="S23" s="1061"/>
      <c r="T23" s="1061"/>
      <c r="U23" s="1061"/>
      <c r="V23" s="1061">
        <v>20109</v>
      </c>
      <c r="W23" s="1061"/>
      <c r="X23" s="1061"/>
      <c r="Y23" s="1061"/>
      <c r="Z23" s="1061"/>
      <c r="AA23" s="1061">
        <v>1254</v>
      </c>
      <c r="AB23" s="1061"/>
      <c r="AC23" s="1061"/>
      <c r="AD23" s="1061"/>
      <c r="AE23" s="1068"/>
      <c r="AF23" s="1069">
        <v>900</v>
      </c>
      <c r="AG23" s="1061"/>
      <c r="AH23" s="1061"/>
      <c r="AI23" s="1061"/>
      <c r="AJ23" s="1070"/>
      <c r="AK23" s="1071"/>
      <c r="AL23" s="1072"/>
      <c r="AM23" s="1072"/>
      <c r="AN23" s="1072"/>
      <c r="AO23" s="1072"/>
      <c r="AP23" s="1061">
        <v>14854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5208</v>
      </c>
      <c r="R28" s="1051"/>
      <c r="S28" s="1051"/>
      <c r="T28" s="1051"/>
      <c r="U28" s="1051"/>
      <c r="V28" s="1051">
        <v>5045</v>
      </c>
      <c r="W28" s="1051"/>
      <c r="X28" s="1051"/>
      <c r="Y28" s="1051"/>
      <c r="Z28" s="1051"/>
      <c r="AA28" s="1051">
        <v>162</v>
      </c>
      <c r="AB28" s="1051"/>
      <c r="AC28" s="1051"/>
      <c r="AD28" s="1051"/>
      <c r="AE28" s="1052"/>
      <c r="AF28" s="1053">
        <v>162</v>
      </c>
      <c r="AG28" s="1051"/>
      <c r="AH28" s="1051"/>
      <c r="AI28" s="1051"/>
      <c r="AJ28" s="1054"/>
      <c r="AK28" s="1042">
        <v>300</v>
      </c>
      <c r="AL28" s="1043"/>
      <c r="AM28" s="1043"/>
      <c r="AN28" s="1043"/>
      <c r="AO28" s="1043"/>
      <c r="AP28" s="1043" t="s">
        <v>544</v>
      </c>
      <c r="AQ28" s="1043"/>
      <c r="AR28" s="1043"/>
      <c r="AS28" s="1043"/>
      <c r="AT28" s="1043"/>
      <c r="AU28" s="1043" t="s">
        <v>544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4505</v>
      </c>
      <c r="R29" s="1039"/>
      <c r="S29" s="1039"/>
      <c r="T29" s="1039"/>
      <c r="U29" s="1039"/>
      <c r="V29" s="1039">
        <v>4425</v>
      </c>
      <c r="W29" s="1039"/>
      <c r="X29" s="1039"/>
      <c r="Y29" s="1039"/>
      <c r="Z29" s="1039"/>
      <c r="AA29" s="1039">
        <v>81</v>
      </c>
      <c r="AB29" s="1039"/>
      <c r="AC29" s="1039"/>
      <c r="AD29" s="1039"/>
      <c r="AE29" s="1040"/>
      <c r="AF29" s="1035">
        <v>81</v>
      </c>
      <c r="AG29" s="1036"/>
      <c r="AH29" s="1036"/>
      <c r="AI29" s="1036"/>
      <c r="AJ29" s="1037"/>
      <c r="AK29" s="980">
        <v>639</v>
      </c>
      <c r="AL29" s="971"/>
      <c r="AM29" s="971"/>
      <c r="AN29" s="971"/>
      <c r="AO29" s="971"/>
      <c r="AP29" s="971" t="s">
        <v>544</v>
      </c>
      <c r="AQ29" s="971"/>
      <c r="AR29" s="971"/>
      <c r="AS29" s="971"/>
      <c r="AT29" s="971"/>
      <c r="AU29" s="971" t="s">
        <v>544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664</v>
      </c>
      <c r="R30" s="1039"/>
      <c r="S30" s="1039"/>
      <c r="T30" s="1039"/>
      <c r="U30" s="1039"/>
      <c r="V30" s="1039">
        <v>664</v>
      </c>
      <c r="W30" s="1039"/>
      <c r="X30" s="1039"/>
      <c r="Y30" s="1039"/>
      <c r="Z30" s="1039"/>
      <c r="AA30" s="1039">
        <v>1</v>
      </c>
      <c r="AB30" s="1039"/>
      <c r="AC30" s="1039"/>
      <c r="AD30" s="1039"/>
      <c r="AE30" s="1040"/>
      <c r="AF30" s="1035">
        <v>1</v>
      </c>
      <c r="AG30" s="1036"/>
      <c r="AH30" s="1036"/>
      <c r="AI30" s="1036"/>
      <c r="AJ30" s="1037"/>
      <c r="AK30" s="980">
        <v>154</v>
      </c>
      <c r="AL30" s="971"/>
      <c r="AM30" s="971"/>
      <c r="AN30" s="971"/>
      <c r="AO30" s="971"/>
      <c r="AP30" s="971" t="s">
        <v>544</v>
      </c>
      <c r="AQ30" s="971"/>
      <c r="AR30" s="971"/>
      <c r="AS30" s="971"/>
      <c r="AT30" s="971"/>
      <c r="AU30" s="971" t="s">
        <v>544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1208</v>
      </c>
      <c r="R31" s="1039"/>
      <c r="S31" s="1039"/>
      <c r="T31" s="1039"/>
      <c r="U31" s="1039"/>
      <c r="V31" s="1039">
        <v>1856</v>
      </c>
      <c r="W31" s="1039"/>
      <c r="X31" s="1039"/>
      <c r="Y31" s="1039"/>
      <c r="Z31" s="1039"/>
      <c r="AA31" s="1039">
        <v>-648</v>
      </c>
      <c r="AB31" s="1039"/>
      <c r="AC31" s="1039"/>
      <c r="AD31" s="1039"/>
      <c r="AE31" s="1040"/>
      <c r="AF31" s="1035">
        <v>598</v>
      </c>
      <c r="AG31" s="1036"/>
      <c r="AH31" s="1036"/>
      <c r="AI31" s="1036"/>
      <c r="AJ31" s="1037"/>
      <c r="AK31" s="980">
        <v>112</v>
      </c>
      <c r="AL31" s="971"/>
      <c r="AM31" s="971"/>
      <c r="AN31" s="971"/>
      <c r="AO31" s="971"/>
      <c r="AP31" s="971">
        <v>2251</v>
      </c>
      <c r="AQ31" s="971"/>
      <c r="AR31" s="971"/>
      <c r="AS31" s="971"/>
      <c r="AT31" s="971"/>
      <c r="AU31" s="971">
        <v>1436</v>
      </c>
      <c r="AV31" s="971"/>
      <c r="AW31" s="971"/>
      <c r="AX31" s="971"/>
      <c r="AY31" s="971"/>
      <c r="AZ31" s="1041" t="s">
        <v>544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842</v>
      </c>
      <c r="AG63" s="959"/>
      <c r="AH63" s="959"/>
      <c r="AI63" s="959"/>
      <c r="AJ63" s="1022"/>
      <c r="AK63" s="1023"/>
      <c r="AL63" s="963"/>
      <c r="AM63" s="963"/>
      <c r="AN63" s="963"/>
      <c r="AO63" s="963"/>
      <c r="AP63" s="959">
        <v>2251</v>
      </c>
      <c r="AQ63" s="959"/>
      <c r="AR63" s="959"/>
      <c r="AS63" s="959"/>
      <c r="AT63" s="959"/>
      <c r="AU63" s="959">
        <v>1436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544</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544</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544</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545</v>
      </c>
      <c r="C72" s="975"/>
      <c r="D72" s="975"/>
      <c r="E72" s="975"/>
      <c r="F72" s="975"/>
      <c r="G72" s="975"/>
      <c r="H72" s="975"/>
      <c r="I72" s="975"/>
      <c r="J72" s="975"/>
      <c r="K72" s="975"/>
      <c r="L72" s="975"/>
      <c r="M72" s="975"/>
      <c r="N72" s="975"/>
      <c r="O72" s="975"/>
      <c r="P72" s="976"/>
      <c r="Q72" s="977">
        <v>2084</v>
      </c>
      <c r="R72" s="971"/>
      <c r="S72" s="971"/>
      <c r="T72" s="971"/>
      <c r="U72" s="971"/>
      <c r="V72" s="971">
        <v>2019</v>
      </c>
      <c r="W72" s="971"/>
      <c r="X72" s="971"/>
      <c r="Y72" s="971"/>
      <c r="Z72" s="971"/>
      <c r="AA72" s="971">
        <v>66</v>
      </c>
      <c r="AB72" s="971"/>
      <c r="AC72" s="971"/>
      <c r="AD72" s="971"/>
      <c r="AE72" s="971"/>
      <c r="AF72" s="971">
        <v>52</v>
      </c>
      <c r="AG72" s="971"/>
      <c r="AH72" s="971"/>
      <c r="AI72" s="971"/>
      <c r="AJ72" s="971"/>
      <c r="AK72" s="971" t="s">
        <v>544</v>
      </c>
      <c r="AL72" s="971"/>
      <c r="AM72" s="971"/>
      <c r="AN72" s="971"/>
      <c r="AO72" s="971"/>
      <c r="AP72" s="971">
        <v>207</v>
      </c>
      <c r="AQ72" s="971"/>
      <c r="AR72" s="971"/>
      <c r="AS72" s="971"/>
      <c r="AT72" s="971"/>
      <c r="AU72" s="971">
        <v>108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3799</v>
      </c>
      <c r="R73" s="971"/>
      <c r="S73" s="971"/>
      <c r="T73" s="971"/>
      <c r="U73" s="971"/>
      <c r="V73" s="971">
        <v>3815</v>
      </c>
      <c r="W73" s="971"/>
      <c r="X73" s="971"/>
      <c r="Y73" s="971"/>
      <c r="Z73" s="971"/>
      <c r="AA73" s="971">
        <v>-16</v>
      </c>
      <c r="AB73" s="971"/>
      <c r="AC73" s="971"/>
      <c r="AD73" s="971"/>
      <c r="AE73" s="971"/>
      <c r="AF73" s="971">
        <v>6461</v>
      </c>
      <c r="AG73" s="971"/>
      <c r="AH73" s="971"/>
      <c r="AI73" s="971"/>
      <c r="AJ73" s="971"/>
      <c r="AK73" s="971" t="s">
        <v>544</v>
      </c>
      <c r="AL73" s="971"/>
      <c r="AM73" s="971"/>
      <c r="AN73" s="971"/>
      <c r="AO73" s="971"/>
      <c r="AP73" s="971">
        <v>2310</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2884</v>
      </c>
      <c r="R74" s="971"/>
      <c r="S74" s="971"/>
      <c r="T74" s="971"/>
      <c r="U74" s="971"/>
      <c r="V74" s="971">
        <v>3253</v>
      </c>
      <c r="W74" s="971"/>
      <c r="X74" s="971"/>
      <c r="Y74" s="971"/>
      <c r="Z74" s="971"/>
      <c r="AA74" s="971">
        <v>-369</v>
      </c>
      <c r="AB74" s="971"/>
      <c r="AC74" s="971"/>
      <c r="AD74" s="971"/>
      <c r="AE74" s="971"/>
      <c r="AF74" s="971">
        <v>1713</v>
      </c>
      <c r="AG74" s="971"/>
      <c r="AH74" s="971"/>
      <c r="AI74" s="971"/>
      <c r="AJ74" s="971"/>
      <c r="AK74" s="971">
        <v>637</v>
      </c>
      <c r="AL74" s="971"/>
      <c r="AM74" s="971"/>
      <c r="AN74" s="971"/>
      <c r="AO74" s="971"/>
      <c r="AP74" s="971">
        <v>2539</v>
      </c>
      <c r="AQ74" s="971"/>
      <c r="AR74" s="971"/>
      <c r="AS74" s="971"/>
      <c r="AT74" s="971"/>
      <c r="AU74" s="971">
        <v>2013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41</v>
      </c>
      <c r="R75" s="979"/>
      <c r="S75" s="979"/>
      <c r="T75" s="979"/>
      <c r="U75" s="980"/>
      <c r="V75" s="981">
        <v>38</v>
      </c>
      <c r="W75" s="979"/>
      <c r="X75" s="979"/>
      <c r="Y75" s="979"/>
      <c r="Z75" s="980"/>
      <c r="AA75" s="981">
        <v>3</v>
      </c>
      <c r="AB75" s="979"/>
      <c r="AC75" s="979"/>
      <c r="AD75" s="979"/>
      <c r="AE75" s="980"/>
      <c r="AF75" s="981">
        <v>3</v>
      </c>
      <c r="AG75" s="979"/>
      <c r="AH75" s="979"/>
      <c r="AI75" s="979"/>
      <c r="AJ75" s="980"/>
      <c r="AK75" s="981" t="s">
        <v>544</v>
      </c>
      <c r="AL75" s="979"/>
      <c r="AM75" s="979"/>
      <c r="AN75" s="979"/>
      <c r="AO75" s="980"/>
      <c r="AP75" s="981">
        <v>108</v>
      </c>
      <c r="AQ75" s="979"/>
      <c r="AR75" s="979"/>
      <c r="AS75" s="979"/>
      <c r="AT75" s="980"/>
      <c r="AU75" s="981">
        <v>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454</v>
      </c>
      <c r="R76" s="979"/>
      <c r="S76" s="979"/>
      <c r="T76" s="979"/>
      <c r="U76" s="980"/>
      <c r="V76" s="981">
        <v>403</v>
      </c>
      <c r="W76" s="979"/>
      <c r="X76" s="979"/>
      <c r="Y76" s="979"/>
      <c r="Z76" s="980"/>
      <c r="AA76" s="981">
        <v>51</v>
      </c>
      <c r="AB76" s="979"/>
      <c r="AC76" s="979"/>
      <c r="AD76" s="979"/>
      <c r="AE76" s="980"/>
      <c r="AF76" s="981">
        <v>51</v>
      </c>
      <c r="AG76" s="979"/>
      <c r="AH76" s="979"/>
      <c r="AI76" s="979"/>
      <c r="AJ76" s="980"/>
      <c r="AK76" s="981">
        <v>119</v>
      </c>
      <c r="AL76" s="979"/>
      <c r="AM76" s="979"/>
      <c r="AN76" s="979"/>
      <c r="AO76" s="980"/>
      <c r="AP76" s="981">
        <v>107</v>
      </c>
      <c r="AQ76" s="979"/>
      <c r="AR76" s="979"/>
      <c r="AS76" s="979"/>
      <c r="AT76" s="980"/>
      <c r="AU76" s="981">
        <v>71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554</v>
      </c>
      <c r="C77" s="975"/>
      <c r="D77" s="975"/>
      <c r="E77" s="975"/>
      <c r="F77" s="975"/>
      <c r="G77" s="975"/>
      <c r="H77" s="975"/>
      <c r="I77" s="975"/>
      <c r="J77" s="975"/>
      <c r="K77" s="975"/>
      <c r="L77" s="975"/>
      <c r="M77" s="975"/>
      <c r="N77" s="975"/>
      <c r="O77" s="975"/>
      <c r="P77" s="976"/>
      <c r="Q77" s="978">
        <v>2922</v>
      </c>
      <c r="R77" s="979"/>
      <c r="S77" s="979"/>
      <c r="T77" s="979"/>
      <c r="U77" s="980"/>
      <c r="V77" s="981">
        <v>2446</v>
      </c>
      <c r="W77" s="979"/>
      <c r="X77" s="979"/>
      <c r="Y77" s="979"/>
      <c r="Z77" s="980"/>
      <c r="AA77" s="981">
        <v>476</v>
      </c>
      <c r="AB77" s="979"/>
      <c r="AC77" s="979"/>
      <c r="AD77" s="979"/>
      <c r="AE77" s="980"/>
      <c r="AF77" s="981">
        <v>476</v>
      </c>
      <c r="AG77" s="979"/>
      <c r="AH77" s="979"/>
      <c r="AI77" s="979"/>
      <c r="AJ77" s="980"/>
      <c r="AK77" s="981">
        <v>58</v>
      </c>
      <c r="AL77" s="979"/>
      <c r="AM77" s="979"/>
      <c r="AN77" s="979"/>
      <c r="AO77" s="980"/>
      <c r="AP77" s="981" t="s">
        <v>544</v>
      </c>
      <c r="AQ77" s="979"/>
      <c r="AR77" s="979"/>
      <c r="AS77" s="979"/>
      <c r="AT77" s="980"/>
      <c r="AU77" s="981" t="s">
        <v>544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555</v>
      </c>
      <c r="C78" s="975"/>
      <c r="D78" s="975"/>
      <c r="E78" s="975"/>
      <c r="F78" s="975"/>
      <c r="G78" s="975"/>
      <c r="H78" s="975"/>
      <c r="I78" s="975"/>
      <c r="J78" s="975"/>
      <c r="K78" s="975"/>
      <c r="L78" s="975"/>
      <c r="M78" s="975"/>
      <c r="N78" s="975"/>
      <c r="O78" s="975"/>
      <c r="P78" s="976"/>
      <c r="Q78" s="977">
        <v>758421</v>
      </c>
      <c r="R78" s="971"/>
      <c r="S78" s="971"/>
      <c r="T78" s="971"/>
      <c r="U78" s="971"/>
      <c r="V78" s="971">
        <v>750353</v>
      </c>
      <c r="W78" s="971"/>
      <c r="X78" s="971"/>
      <c r="Y78" s="971"/>
      <c r="Z78" s="971"/>
      <c r="AA78" s="971">
        <v>8067</v>
      </c>
      <c r="AB78" s="971"/>
      <c r="AC78" s="971"/>
      <c r="AD78" s="971"/>
      <c r="AE78" s="971"/>
      <c r="AF78" s="971">
        <v>8067</v>
      </c>
      <c r="AG78" s="971"/>
      <c r="AH78" s="971"/>
      <c r="AI78" s="971"/>
      <c r="AJ78" s="971"/>
      <c r="AK78" s="971">
        <v>4245</v>
      </c>
      <c r="AL78" s="971"/>
      <c r="AM78" s="971"/>
      <c r="AN78" s="971"/>
      <c r="AO78" s="971"/>
      <c r="AP78" s="971" t="s">
        <v>544</v>
      </c>
      <c r="AQ78" s="971"/>
      <c r="AR78" s="971"/>
      <c r="AS78" s="971"/>
      <c r="AT78" s="971"/>
      <c r="AU78" s="971" t="s">
        <v>544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20485</v>
      </c>
      <c r="AG88" s="959"/>
      <c r="AH88" s="959"/>
      <c r="AI88" s="959"/>
      <c r="AJ88" s="959"/>
      <c r="AK88" s="963"/>
      <c r="AL88" s="963"/>
      <c r="AM88" s="963"/>
      <c r="AN88" s="963"/>
      <c r="AO88" s="963"/>
      <c r="AP88" s="959">
        <v>5271</v>
      </c>
      <c r="AQ88" s="959"/>
      <c r="AR88" s="959"/>
      <c r="AS88" s="959"/>
      <c r="AT88" s="959"/>
      <c r="AU88" s="959">
        <v>2246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1803275</v>
      </c>
      <c r="AB110" s="889"/>
      <c r="AC110" s="889"/>
      <c r="AD110" s="889"/>
      <c r="AE110" s="890"/>
      <c r="AF110" s="891">
        <v>1822009</v>
      </c>
      <c r="AG110" s="889"/>
      <c r="AH110" s="889"/>
      <c r="AI110" s="889"/>
      <c r="AJ110" s="890"/>
      <c r="AK110" s="891">
        <v>1794875</v>
      </c>
      <c r="AL110" s="889"/>
      <c r="AM110" s="889"/>
      <c r="AN110" s="889"/>
      <c r="AO110" s="890"/>
      <c r="AP110" s="892">
        <v>18.2</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16933162</v>
      </c>
      <c r="BR110" s="842"/>
      <c r="BS110" s="842"/>
      <c r="BT110" s="842"/>
      <c r="BU110" s="842"/>
      <c r="BV110" s="842">
        <v>15887209</v>
      </c>
      <c r="BW110" s="842"/>
      <c r="BX110" s="842"/>
      <c r="BY110" s="842"/>
      <c r="BZ110" s="842"/>
      <c r="CA110" s="842">
        <v>14854801</v>
      </c>
      <c r="CB110" s="842"/>
      <c r="CC110" s="842"/>
      <c r="CD110" s="842"/>
      <c r="CE110" s="842"/>
      <c r="CF110" s="866">
        <v>150.5</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1550811</v>
      </c>
      <c r="BR112" s="817"/>
      <c r="BS112" s="817"/>
      <c r="BT112" s="817"/>
      <c r="BU112" s="817"/>
      <c r="BV112" s="817">
        <v>1522207</v>
      </c>
      <c r="BW112" s="817"/>
      <c r="BX112" s="817"/>
      <c r="BY112" s="817"/>
      <c r="BZ112" s="817"/>
      <c r="CA112" s="817">
        <v>1436333</v>
      </c>
      <c r="CB112" s="817"/>
      <c r="CC112" s="817"/>
      <c r="CD112" s="817"/>
      <c r="CE112" s="817"/>
      <c r="CF112" s="875">
        <v>14.6</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104518</v>
      </c>
      <c r="AB113" s="919"/>
      <c r="AC113" s="919"/>
      <c r="AD113" s="919"/>
      <c r="AE113" s="920"/>
      <c r="AF113" s="921">
        <v>106070</v>
      </c>
      <c r="AG113" s="919"/>
      <c r="AH113" s="919"/>
      <c r="AI113" s="919"/>
      <c r="AJ113" s="920"/>
      <c r="AK113" s="921">
        <v>96677</v>
      </c>
      <c r="AL113" s="919"/>
      <c r="AM113" s="919"/>
      <c r="AN113" s="919"/>
      <c r="AO113" s="920"/>
      <c r="AP113" s="922">
        <v>1</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2493579</v>
      </c>
      <c r="BR113" s="817"/>
      <c r="BS113" s="817"/>
      <c r="BT113" s="817"/>
      <c r="BU113" s="817"/>
      <c r="BV113" s="817">
        <v>2302786</v>
      </c>
      <c r="BW113" s="817"/>
      <c r="BX113" s="817"/>
      <c r="BY113" s="817"/>
      <c r="BZ113" s="817"/>
      <c r="CA113" s="817">
        <v>2246431</v>
      </c>
      <c r="CB113" s="817"/>
      <c r="CC113" s="817"/>
      <c r="CD113" s="817"/>
      <c r="CE113" s="817"/>
      <c r="CF113" s="875">
        <v>22.8</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171923</v>
      </c>
      <c r="AB114" s="780"/>
      <c r="AC114" s="780"/>
      <c r="AD114" s="780"/>
      <c r="AE114" s="781"/>
      <c r="AF114" s="782">
        <v>150124</v>
      </c>
      <c r="AG114" s="780"/>
      <c r="AH114" s="780"/>
      <c r="AI114" s="780"/>
      <c r="AJ114" s="781"/>
      <c r="AK114" s="782">
        <v>135078</v>
      </c>
      <c r="AL114" s="780"/>
      <c r="AM114" s="780"/>
      <c r="AN114" s="780"/>
      <c r="AO114" s="781"/>
      <c r="AP114" s="824">
        <v>1.4</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3396015</v>
      </c>
      <c r="BR114" s="817"/>
      <c r="BS114" s="817"/>
      <c r="BT114" s="817"/>
      <c r="BU114" s="817"/>
      <c r="BV114" s="817">
        <v>3218521</v>
      </c>
      <c r="BW114" s="817"/>
      <c r="BX114" s="817"/>
      <c r="BY114" s="817"/>
      <c r="BZ114" s="817"/>
      <c r="CA114" s="817">
        <v>2971822</v>
      </c>
      <c r="CB114" s="817"/>
      <c r="CC114" s="817"/>
      <c r="CD114" s="817"/>
      <c r="CE114" s="817"/>
      <c r="CF114" s="875">
        <v>30.1</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14198</v>
      </c>
      <c r="AB115" s="919"/>
      <c r="AC115" s="919"/>
      <c r="AD115" s="919"/>
      <c r="AE115" s="920"/>
      <c r="AF115" s="921">
        <v>11331</v>
      </c>
      <c r="AG115" s="919"/>
      <c r="AH115" s="919"/>
      <c r="AI115" s="919"/>
      <c r="AJ115" s="920"/>
      <c r="AK115" s="921">
        <v>9002</v>
      </c>
      <c r="AL115" s="919"/>
      <c r="AM115" s="919"/>
      <c r="AN115" s="919"/>
      <c r="AO115" s="920"/>
      <c r="AP115" s="922">
        <v>0.1</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2093914</v>
      </c>
      <c r="AB117" s="903"/>
      <c r="AC117" s="903"/>
      <c r="AD117" s="903"/>
      <c r="AE117" s="904"/>
      <c r="AF117" s="905">
        <v>2089534</v>
      </c>
      <c r="AG117" s="903"/>
      <c r="AH117" s="903"/>
      <c r="AI117" s="903"/>
      <c r="AJ117" s="904"/>
      <c r="AK117" s="905">
        <v>2035632</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24373567</v>
      </c>
      <c r="BR119" s="845"/>
      <c r="BS119" s="845"/>
      <c r="BT119" s="845"/>
      <c r="BU119" s="845"/>
      <c r="BV119" s="845">
        <v>22930723</v>
      </c>
      <c r="BW119" s="845"/>
      <c r="BX119" s="845"/>
      <c r="BY119" s="845"/>
      <c r="BZ119" s="845"/>
      <c r="CA119" s="845">
        <v>21509387</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7544268</v>
      </c>
      <c r="BR120" s="842"/>
      <c r="BS120" s="842"/>
      <c r="BT120" s="842"/>
      <c r="BU120" s="842"/>
      <c r="BV120" s="842">
        <v>7823671</v>
      </c>
      <c r="BW120" s="842"/>
      <c r="BX120" s="842"/>
      <c r="BY120" s="842"/>
      <c r="BZ120" s="842"/>
      <c r="CA120" s="842">
        <v>7907328</v>
      </c>
      <c r="CB120" s="842"/>
      <c r="CC120" s="842"/>
      <c r="CD120" s="842"/>
      <c r="CE120" s="842"/>
      <c r="CF120" s="866">
        <v>80.099999999999994</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1550811</v>
      </c>
      <c r="DH120" s="842"/>
      <c r="DI120" s="842"/>
      <c r="DJ120" s="842"/>
      <c r="DK120" s="842"/>
      <c r="DL120" s="842">
        <v>1522207</v>
      </c>
      <c r="DM120" s="842"/>
      <c r="DN120" s="842"/>
      <c r="DO120" s="842"/>
      <c r="DP120" s="842"/>
      <c r="DQ120" s="842">
        <v>1436333</v>
      </c>
      <c r="DR120" s="842"/>
      <c r="DS120" s="842"/>
      <c r="DT120" s="842"/>
      <c r="DU120" s="842"/>
      <c r="DV120" s="843">
        <v>14.6</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66573</v>
      </c>
      <c r="BR121" s="817"/>
      <c r="BS121" s="817"/>
      <c r="BT121" s="817"/>
      <c r="BU121" s="817"/>
      <c r="BV121" s="817">
        <v>45442</v>
      </c>
      <c r="BW121" s="817"/>
      <c r="BX121" s="817"/>
      <c r="BY121" s="817"/>
      <c r="BZ121" s="817"/>
      <c r="CA121" s="817">
        <v>27582</v>
      </c>
      <c r="CB121" s="817"/>
      <c r="CC121" s="817"/>
      <c r="CD121" s="817"/>
      <c r="CE121" s="817"/>
      <c r="CF121" s="875">
        <v>0.3</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14462415</v>
      </c>
      <c r="BR122" s="845"/>
      <c r="BS122" s="845"/>
      <c r="BT122" s="845"/>
      <c r="BU122" s="845"/>
      <c r="BV122" s="845">
        <v>13601839</v>
      </c>
      <c r="BW122" s="845"/>
      <c r="BX122" s="845"/>
      <c r="BY122" s="845"/>
      <c r="BZ122" s="845"/>
      <c r="CA122" s="845">
        <v>12768731</v>
      </c>
      <c r="CB122" s="845"/>
      <c r="CC122" s="845"/>
      <c r="CD122" s="845"/>
      <c r="CE122" s="845"/>
      <c r="CF122" s="846">
        <v>129.4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22073256</v>
      </c>
      <c r="BR123" s="833"/>
      <c r="BS123" s="833"/>
      <c r="BT123" s="833"/>
      <c r="BU123" s="833"/>
      <c r="BV123" s="833">
        <v>21470952</v>
      </c>
      <c r="BW123" s="833"/>
      <c r="BX123" s="833"/>
      <c r="BY123" s="833"/>
      <c r="BZ123" s="833"/>
      <c r="CA123" s="833">
        <v>20703641</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22.8</v>
      </c>
      <c r="BR124" s="831"/>
      <c r="BS124" s="831"/>
      <c r="BT124" s="831"/>
      <c r="BU124" s="831"/>
      <c r="BV124" s="831">
        <v>15.1</v>
      </c>
      <c r="BW124" s="831"/>
      <c r="BX124" s="831"/>
      <c r="BY124" s="831"/>
      <c r="BZ124" s="831"/>
      <c r="CA124" s="831">
        <v>8.1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14198</v>
      </c>
      <c r="AB127" s="780"/>
      <c r="AC127" s="780"/>
      <c r="AD127" s="780"/>
      <c r="AE127" s="781"/>
      <c r="AF127" s="782">
        <v>11331</v>
      </c>
      <c r="AG127" s="780"/>
      <c r="AH127" s="780"/>
      <c r="AI127" s="780"/>
      <c r="AJ127" s="781"/>
      <c r="AK127" s="782">
        <v>9002</v>
      </c>
      <c r="AL127" s="780"/>
      <c r="AM127" s="780"/>
      <c r="AN127" s="780"/>
      <c r="AO127" s="781"/>
      <c r="AP127" s="824">
        <v>0.1</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16697</v>
      </c>
      <c r="AB128" s="801"/>
      <c r="AC128" s="801"/>
      <c r="AD128" s="801"/>
      <c r="AE128" s="802"/>
      <c r="AF128" s="803">
        <v>13529</v>
      </c>
      <c r="AG128" s="801"/>
      <c r="AH128" s="801"/>
      <c r="AI128" s="801"/>
      <c r="AJ128" s="802"/>
      <c r="AK128" s="803">
        <v>10518</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13.14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11476408</v>
      </c>
      <c r="AB129" s="780"/>
      <c r="AC129" s="780"/>
      <c r="AD129" s="780"/>
      <c r="AE129" s="781"/>
      <c r="AF129" s="782">
        <v>11047296</v>
      </c>
      <c r="AG129" s="780"/>
      <c r="AH129" s="780"/>
      <c r="AI129" s="780"/>
      <c r="AJ129" s="781"/>
      <c r="AK129" s="782">
        <v>11283669</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18.14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1418786</v>
      </c>
      <c r="AB130" s="780"/>
      <c r="AC130" s="780"/>
      <c r="AD130" s="780"/>
      <c r="AE130" s="781"/>
      <c r="AF130" s="782">
        <v>1431488</v>
      </c>
      <c r="AG130" s="780"/>
      <c r="AH130" s="780"/>
      <c r="AI130" s="780"/>
      <c r="AJ130" s="781"/>
      <c r="AK130" s="782">
        <v>1416109</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10057622</v>
      </c>
      <c r="AB131" s="764"/>
      <c r="AC131" s="764"/>
      <c r="AD131" s="764"/>
      <c r="AE131" s="765"/>
      <c r="AF131" s="766">
        <v>9615808</v>
      </c>
      <c r="AG131" s="764"/>
      <c r="AH131" s="764"/>
      <c r="AI131" s="764"/>
      <c r="AJ131" s="765"/>
      <c r="AK131" s="766">
        <v>9867560</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6.5465872550000004</v>
      </c>
      <c r="AB132" s="745"/>
      <c r="AC132" s="745"/>
      <c r="AD132" s="745"/>
      <c r="AE132" s="746"/>
      <c r="AF132" s="747">
        <v>6.7026816680000003</v>
      </c>
      <c r="AG132" s="745"/>
      <c r="AH132" s="745"/>
      <c r="AI132" s="745"/>
      <c r="AJ132" s="746"/>
      <c r="AK132" s="747">
        <v>6.1717891759999999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7</v>
      </c>
      <c r="AB133" s="724"/>
      <c r="AC133" s="724"/>
      <c r="AD133" s="724"/>
      <c r="AE133" s="725"/>
      <c r="AF133" s="723">
        <v>6.7</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ASZ8QoPDZHMVq8LJV+Q48o58wMe/ZfkjWJCUmjLCRtjJHd4wB7MB4rKnqf0glHnSfSO2m7U6Y4ODiQFF/aw7w==" saltValue="wFfQ2zf45vkBlkZyaNdk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967ptUnePw82hAS7wbjkPUPxqiImo0HDa+e2ckrsKgcqSBISCrJwg3Bi462zMaxjafijNTTZhScZrcnJzb2Yg==" saltValue="J2GY3Ixklh822l9olmn91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vZVP+SXTdgpdAcHwScn6A1tOXBdQcIEjP10gFGMhTa2WCIj3cCMy7y/OdT/H8Ps35ACGJ0a7KYLOcvmNXcrA==" saltValue="brKqk4s+p3q6vzxyCP5Ie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3376268</v>
      </c>
      <c r="AP9" s="281">
        <v>95675</v>
      </c>
      <c r="AQ9" s="282">
        <v>90724</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757387</v>
      </c>
      <c r="AP10" s="284">
        <v>21462</v>
      </c>
      <c r="AQ10" s="285">
        <v>11342</v>
      </c>
      <c r="AR10" s="286">
        <v>89.2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1033</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16</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94573</v>
      </c>
      <c r="AP13" s="284">
        <v>2680</v>
      </c>
      <c r="AQ13" s="285">
        <v>3647</v>
      </c>
      <c r="AR13" s="286">
        <v>-26.5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26077</v>
      </c>
      <c r="AP14" s="284">
        <v>739</v>
      </c>
      <c r="AQ14" s="285">
        <v>1693</v>
      </c>
      <c r="AR14" s="286">
        <v>-56.3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-415658</v>
      </c>
      <c r="AP15" s="284">
        <v>-11779</v>
      </c>
      <c r="AQ15" s="285">
        <v>-4922</v>
      </c>
      <c r="AR15" s="286">
        <v>139.30000000000001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3838647</v>
      </c>
      <c r="AP16" s="284">
        <v>108777</v>
      </c>
      <c r="AQ16" s="285">
        <v>103533</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8.98</v>
      </c>
      <c r="AP21" s="298">
        <v>9.17</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99.4</v>
      </c>
      <c r="AP22" s="303">
        <v>97.2</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1794875</v>
      </c>
      <c r="AP32" s="312">
        <v>50862</v>
      </c>
      <c r="AQ32" s="313">
        <v>59793</v>
      </c>
      <c r="AR32" s="314">
        <v>-14.9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96677</v>
      </c>
      <c r="AP35" s="312">
        <v>2740</v>
      </c>
      <c r="AQ35" s="313">
        <v>14599</v>
      </c>
      <c r="AR35" s="314">
        <v>-81.2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135078</v>
      </c>
      <c r="AP36" s="312">
        <v>3828</v>
      </c>
      <c r="AQ36" s="313">
        <v>2530</v>
      </c>
      <c r="AR36" s="314">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9002</v>
      </c>
      <c r="AP37" s="312">
        <v>255</v>
      </c>
      <c r="AQ37" s="313">
        <v>188</v>
      </c>
      <c r="AR37" s="314">
        <v>35.6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2</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-10518</v>
      </c>
      <c r="AP39" s="312">
        <v>-298</v>
      </c>
      <c r="AQ39" s="313">
        <v>-4866</v>
      </c>
      <c r="AR39" s="314">
        <v>-93.9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-1416109</v>
      </c>
      <c r="AP40" s="312">
        <v>-40129</v>
      </c>
      <c r="AQ40" s="313">
        <v>-49341</v>
      </c>
      <c r="AR40" s="314">
        <v>-18.7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609005</v>
      </c>
      <c r="AP41" s="312">
        <v>17258</v>
      </c>
      <c r="AQ41" s="313">
        <v>22906</v>
      </c>
      <c r="AR41" s="314">
        <v>-24.7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1878822</v>
      </c>
      <c r="AN51" s="334">
        <v>49882</v>
      </c>
      <c r="AO51" s="335">
        <v>-31.5</v>
      </c>
      <c r="AP51" s="336">
        <v>94081</v>
      </c>
      <c r="AQ51" s="337">
        <v>10.5</v>
      </c>
      <c r="AR51" s="338">
        <v>-42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1395645</v>
      </c>
      <c r="AN52" s="342">
        <v>37054</v>
      </c>
      <c r="AO52" s="343">
        <v>-6.6</v>
      </c>
      <c r="AP52" s="344">
        <v>48949</v>
      </c>
      <c r="AQ52" s="345">
        <v>11.5</v>
      </c>
      <c r="AR52" s="346">
        <v>-18.100000000000001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2064580</v>
      </c>
      <c r="AN53" s="334">
        <v>55585</v>
      </c>
      <c r="AO53" s="335">
        <v>11.4</v>
      </c>
      <c r="AP53" s="336">
        <v>92632</v>
      </c>
      <c r="AQ53" s="337">
        <v>-1.5</v>
      </c>
      <c r="AR53" s="338">
        <v>12.9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1666377</v>
      </c>
      <c r="AN54" s="342">
        <v>44864</v>
      </c>
      <c r="AO54" s="343">
        <v>21.1</v>
      </c>
      <c r="AP54" s="344">
        <v>47978</v>
      </c>
      <c r="AQ54" s="345">
        <v>-2</v>
      </c>
      <c r="AR54" s="346">
        <v>23.1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1656177</v>
      </c>
      <c r="AN55" s="334">
        <v>45282</v>
      </c>
      <c r="AO55" s="335">
        <v>-18.5</v>
      </c>
      <c r="AP55" s="336">
        <v>71279</v>
      </c>
      <c r="AQ55" s="337">
        <v>-23.1</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1255396</v>
      </c>
      <c r="AN56" s="342">
        <v>34324</v>
      </c>
      <c r="AO56" s="343">
        <v>-23.5</v>
      </c>
      <c r="AP56" s="344">
        <v>36731</v>
      </c>
      <c r="AQ56" s="345">
        <v>-23.4</v>
      </c>
      <c r="AR56" s="346">
        <v>-0.1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1512930</v>
      </c>
      <c r="AN57" s="334">
        <v>42148</v>
      </c>
      <c r="AO57" s="335">
        <v>-6.9</v>
      </c>
      <c r="AP57" s="336">
        <v>74994</v>
      </c>
      <c r="AQ57" s="337">
        <v>5.2</v>
      </c>
      <c r="AR57" s="338">
        <v>-12.1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1155736</v>
      </c>
      <c r="AN58" s="342">
        <v>32197</v>
      </c>
      <c r="AO58" s="343">
        <v>-6.2</v>
      </c>
      <c r="AP58" s="344">
        <v>36188</v>
      </c>
      <c r="AQ58" s="345">
        <v>-1.5</v>
      </c>
      <c r="AR58" s="346">
        <v>-4.7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1553333</v>
      </c>
      <c r="AN59" s="334">
        <v>44017</v>
      </c>
      <c r="AO59" s="335">
        <v>4.4000000000000004</v>
      </c>
      <c r="AP59" s="336">
        <v>71849</v>
      </c>
      <c r="AQ59" s="337">
        <v>-4.2</v>
      </c>
      <c r="AR59" s="338">
        <v>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1008437</v>
      </c>
      <c r="AN60" s="342">
        <v>28577</v>
      </c>
      <c r="AO60" s="343">
        <v>-11.2</v>
      </c>
      <c r="AP60" s="344">
        <v>36144</v>
      </c>
      <c r="AQ60" s="345">
        <v>-0.1</v>
      </c>
      <c r="AR60" s="346">
        <v>-11.1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1733168</v>
      </c>
      <c r="AN61" s="349">
        <v>47383</v>
      </c>
      <c r="AO61" s="350">
        <v>-8.1999999999999993</v>
      </c>
      <c r="AP61" s="351">
        <v>80967</v>
      </c>
      <c r="AQ61" s="352">
        <v>-2.6</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1296318</v>
      </c>
      <c r="AN62" s="342">
        <v>35403</v>
      </c>
      <c r="AO62" s="343">
        <v>-5.3</v>
      </c>
      <c r="AP62" s="344">
        <v>41198</v>
      </c>
      <c r="AQ62" s="345">
        <v>-3.1</v>
      </c>
      <c r="AR62" s="346">
        <v>-2.2000000000000002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G39iEF8C2Gl8q7YdqgZkAwBK0NNYiUAv13w9/HWlwX15DnC6ElvpLjL7gmGP5uLbfSO/oEy61LPjdFJvttAkg==" saltValue="4abX/XywLMxat7xP3bjP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NBlapm6Okvaq4yVza3dBZLJxZjRd3DN86Z/J0jJu4xf84CAMvcMd+S0zP7wXl+e5vHLMPKhkh1tBR4Ii8ZAqpQ==" saltValue="Tk26FnuUvPAzQV9wz0ODw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tlHFkFOEPS8NAgA2wU1bfvI3lXyDaF3vsmwbW4vx+pSk7fTU3XLf7/hrgCLOjyUaVavK17OsMHU+pl3v2fjvzg==" saltValue="7ttQTChAelZYipcGC3OMG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 zoomScale="55" zoomScaleNormal="55"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39.799999999999997</v>
      </c>
      <c r="G47" s="12">
        <v>41.35</v>
      </c>
      <c r="H47" s="12">
        <v>42.34</v>
      </c>
      <c r="I47" s="12">
        <v>43.67</v>
      </c>
      <c r="J47" s="13">
        <v>38.43</v>
      </c>
    </row>
    <row r="48" spans="2:10" ht="57.75" customHeight="1" x14ac:dyDescent="0.15">
      <c r="B48" s="14"/>
      <c r="C48" s="1141" t="s">
        <v>4</v>
      </c>
      <c r="D48" s="1141"/>
      <c r="E48" s="1142"/>
      <c r="F48" s="15">
        <v>5.81</v>
      </c>
      <c r="G48" s="16">
        <v>8.9600000000000009</v>
      </c>
      <c r="H48" s="16">
        <v>9.56</v>
      </c>
      <c r="I48" s="16">
        <v>8.4600000000000009</v>
      </c>
      <c r="J48" s="17">
        <v>7.98</v>
      </c>
    </row>
    <row r="49" spans="2:10" ht="57.75" customHeight="1" thickBot="1" x14ac:dyDescent="0.2">
      <c r="B49" s="18"/>
      <c r="C49" s="1143" t="s">
        <v>5</v>
      </c>
      <c r="D49" s="1143"/>
      <c r="E49" s="1144"/>
      <c r="F49" s="19" t="s">
        <v>528</v>
      </c>
      <c r="G49" s="20">
        <v>2.52</v>
      </c>
      <c r="H49" s="20" t="s">
        <v>529</v>
      </c>
      <c r="I49" s="20" t="s">
        <v>530</v>
      </c>
      <c r="J49" s="21" t="s">
        <v>531</v>
      </c>
    </row>
    <row r="50" spans="2:10" x14ac:dyDescent="0.15"/>
  </sheetData>
  <sheetProtection algorithmName="SHA-512" hashValue="6jaz0KCqI7i7oJwTYcXkCzFVJhRB6VH/KGWnAxJYeN2tFF1sEf4BIUgFTBP6jA2zNsXNSrQICrb8PlJ1lk3CBA==" saltValue="hckjrlibxIglYujBc+jo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5.81</v>
      </c>
      <c r="G34" s="33">
        <v>8.9600000000000009</v>
      </c>
      <c r="H34" s="33">
        <v>9.5500000000000007</v>
      </c>
      <c r="I34" s="33">
        <v>8.4499999999999993</v>
      </c>
      <c r="J34" s="34">
        <v>7.97</v>
      </c>
      <c r="K34" s="22"/>
      <c r="L34" s="22"/>
      <c r="M34" s="22"/>
      <c r="N34" s="22"/>
      <c r="O34" s="22"/>
      <c r="P34" s="22"/>
    </row>
    <row r="35" spans="1:16" ht="39" customHeight="1" x14ac:dyDescent="0.15">
      <c r="A35" s="22"/>
      <c r="B35" s="35"/>
      <c r="C35" s="1145" t="s">
        <v>533</v>
      </c>
      <c r="D35" s="1146"/>
      <c r="E35" s="1147"/>
      <c r="F35" s="36">
        <v>8.36</v>
      </c>
      <c r="G35" s="37">
        <v>7.79</v>
      </c>
      <c r="H35" s="37">
        <v>6.91</v>
      </c>
      <c r="I35" s="37">
        <v>6.41</v>
      </c>
      <c r="J35" s="38">
        <v>5.3</v>
      </c>
      <c r="K35" s="22"/>
      <c r="L35" s="22"/>
      <c r="M35" s="22"/>
      <c r="N35" s="22"/>
      <c r="O35" s="22"/>
      <c r="P35" s="22"/>
    </row>
    <row r="36" spans="1:16" ht="39" customHeight="1" x14ac:dyDescent="0.15">
      <c r="A36" s="22"/>
      <c r="B36" s="35"/>
      <c r="C36" s="1145" t="s">
        <v>534</v>
      </c>
      <c r="D36" s="1146"/>
      <c r="E36" s="1147"/>
      <c r="F36" s="36">
        <v>3.25</v>
      </c>
      <c r="G36" s="37">
        <v>3.41</v>
      </c>
      <c r="H36" s="37">
        <v>3.73</v>
      </c>
      <c r="I36" s="37">
        <v>2.64</v>
      </c>
      <c r="J36" s="38">
        <v>1.43</v>
      </c>
      <c r="K36" s="22"/>
      <c r="L36" s="22"/>
      <c r="M36" s="22"/>
      <c r="N36" s="22"/>
      <c r="O36" s="22"/>
      <c r="P36" s="22"/>
    </row>
    <row r="37" spans="1:16" ht="39" customHeight="1" x14ac:dyDescent="0.15">
      <c r="A37" s="22"/>
      <c r="B37" s="35"/>
      <c r="C37" s="1145" t="s">
        <v>535</v>
      </c>
      <c r="D37" s="1146"/>
      <c r="E37" s="1147"/>
      <c r="F37" s="36">
        <v>1.2</v>
      </c>
      <c r="G37" s="37">
        <v>1.3</v>
      </c>
      <c r="H37" s="37">
        <v>1.18</v>
      </c>
      <c r="I37" s="37">
        <v>1.1599999999999999</v>
      </c>
      <c r="J37" s="38">
        <v>0.71</v>
      </c>
      <c r="K37" s="22"/>
      <c r="L37" s="22"/>
      <c r="M37" s="22"/>
      <c r="N37" s="22"/>
      <c r="O37" s="22"/>
      <c r="P37" s="22"/>
    </row>
    <row r="38" spans="1:16" ht="39" customHeight="1" x14ac:dyDescent="0.15">
      <c r="A38" s="22"/>
      <c r="B38" s="35"/>
      <c r="C38" s="1145" t="s">
        <v>536</v>
      </c>
      <c r="D38" s="1146"/>
      <c r="E38" s="1147"/>
      <c r="F38" s="36">
        <v>0.08</v>
      </c>
      <c r="G38" s="37">
        <v>0.01</v>
      </c>
      <c r="H38" s="37">
        <v>0.01</v>
      </c>
      <c r="I38" s="37">
        <v>0.01</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GSmKZloJbg1/OTn2RiR+ozZgQmigMp4a6071gBxyjA+oQwUGlBVq5DT+VJ8zjN34qw84Iac7H+5VyzdffY6iA==" saltValue="DW/1UXayhVy1PUcXQ7if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1854</v>
      </c>
      <c r="L45" s="60">
        <v>1815</v>
      </c>
      <c r="M45" s="60">
        <v>1803</v>
      </c>
      <c r="N45" s="60">
        <v>1822</v>
      </c>
      <c r="O45" s="61">
        <v>1795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134</v>
      </c>
      <c r="L48" s="64">
        <v>110</v>
      </c>
      <c r="M48" s="64">
        <v>105</v>
      </c>
      <c r="N48" s="64">
        <v>106</v>
      </c>
      <c r="O48" s="65">
        <v>97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171</v>
      </c>
      <c r="L49" s="64">
        <v>185</v>
      </c>
      <c r="M49" s="64">
        <v>172</v>
      </c>
      <c r="N49" s="64">
        <v>150</v>
      </c>
      <c r="O49" s="65">
        <v>135</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21</v>
      </c>
      <c r="M50" s="64">
        <v>14</v>
      </c>
      <c r="N50" s="64">
        <v>11</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1459</v>
      </c>
      <c r="L52" s="64">
        <v>1444</v>
      </c>
      <c r="M52" s="64">
        <v>1436</v>
      </c>
      <c r="N52" s="64">
        <v>1446</v>
      </c>
      <c r="O52" s="65">
        <v>1427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704</v>
      </c>
      <c r="L53" s="69">
        <v>687</v>
      </c>
      <c r="M53" s="69">
        <v>658</v>
      </c>
      <c r="N53" s="69">
        <v>643</v>
      </c>
      <c r="O53" s="70">
        <v>609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544</v>
      </c>
      <c r="L58" s="84" t="s">
        <v>544</v>
      </c>
      <c r="M58" s="84" t="s">
        <v>544</v>
      </c>
      <c r="N58" s="84" t="s">
        <v>544</v>
      </c>
      <c r="O58" s="85" t="s">
        <v>544</v>
      </c>
    </row>
    <row r="59" spans="1:21" ht="31.5" customHeight="1" x14ac:dyDescent="0.15">
      <c r="B59" s="1163"/>
      <c r="C59" s="1164"/>
      <c r="D59" s="1170" t="s">
        <v>26</v>
      </c>
      <c r="E59" s="1171"/>
      <c r="F59" s="1171"/>
      <c r="G59" s="1171"/>
      <c r="H59" s="1171"/>
      <c r="I59" s="1171"/>
      <c r="J59" s="1172"/>
      <c r="K59" s="86" t="s">
        <v>544</v>
      </c>
      <c r="L59" s="87" t="s">
        <v>544</v>
      </c>
      <c r="M59" s="87" t="s">
        <v>544</v>
      </c>
      <c r="N59" s="87" t="s">
        <v>544</v>
      </c>
      <c r="O59" s="88" t="s">
        <v>544</v>
      </c>
    </row>
    <row r="60" spans="1:21" ht="31.5" customHeight="1" thickBot="1" x14ac:dyDescent="0.2">
      <c r="B60" s="1165"/>
      <c r="C60" s="1166"/>
      <c r="D60" s="1173" t="s">
        <v>27</v>
      </c>
      <c r="E60" s="1174"/>
      <c r="F60" s="1174"/>
      <c r="G60" s="1174"/>
      <c r="H60" s="1174"/>
      <c r="I60" s="1174"/>
      <c r="J60" s="1175"/>
      <c r="K60" s="89" t="s">
        <v>544</v>
      </c>
      <c r="L60" s="90" t="s">
        <v>544</v>
      </c>
      <c r="M60" s="90" t="s">
        <v>544</v>
      </c>
      <c r="N60" s="90" t="s">
        <v>544</v>
      </c>
      <c r="O60" s="91" t="s">
        <v>544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iJR6n6mtgSIp6On86FFHcNfRcuvJrdyjVR+osCs2FbfleqpfygpdzrGr9wR46YrTPaFRFR1fL2vYiSYSgmB6Q==" saltValue="YkMToMC8LxJc48+40DKt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17289</v>
      </c>
      <c r="J41" s="356">
        <v>17255</v>
      </c>
      <c r="K41" s="356">
        <v>16933</v>
      </c>
      <c r="L41" s="356">
        <v>15887</v>
      </c>
      <c r="M41" s="357">
        <v>14855</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957</v>
      </c>
      <c r="J43" s="359">
        <v>1514</v>
      </c>
      <c r="K43" s="359">
        <v>1551</v>
      </c>
      <c r="L43" s="359">
        <v>1522</v>
      </c>
      <c r="M43" s="360">
        <v>1436</v>
      </c>
    </row>
    <row r="44" spans="2:13" ht="27.75" customHeight="1" x14ac:dyDescent="0.15">
      <c r="B44" s="1186"/>
      <c r="C44" s="1187"/>
      <c r="D44" s="106"/>
      <c r="E44" s="1190" t="s">
        <v>34</v>
      </c>
      <c r="F44" s="1190"/>
      <c r="G44" s="1190"/>
      <c r="H44" s="1191"/>
      <c r="I44" s="358">
        <v>2930</v>
      </c>
      <c r="J44" s="359">
        <v>2731</v>
      </c>
      <c r="K44" s="359">
        <v>2494</v>
      </c>
      <c r="L44" s="359">
        <v>2303</v>
      </c>
      <c r="M44" s="360">
        <v>2246</v>
      </c>
    </row>
    <row r="45" spans="2:13" ht="27.75" customHeight="1" x14ac:dyDescent="0.15">
      <c r="B45" s="1186"/>
      <c r="C45" s="1187"/>
      <c r="D45" s="106"/>
      <c r="E45" s="1190" t="s">
        <v>35</v>
      </c>
      <c r="F45" s="1190"/>
      <c r="G45" s="1190"/>
      <c r="H45" s="1191"/>
      <c r="I45" s="358">
        <v>3865</v>
      </c>
      <c r="J45" s="359">
        <v>3675</v>
      </c>
      <c r="K45" s="359">
        <v>3396</v>
      </c>
      <c r="L45" s="359">
        <v>3219</v>
      </c>
      <c r="M45" s="360">
        <v>2972</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6364</v>
      </c>
      <c r="J50" s="359">
        <v>6953</v>
      </c>
      <c r="K50" s="359">
        <v>7544</v>
      </c>
      <c r="L50" s="359">
        <v>7824</v>
      </c>
      <c r="M50" s="360">
        <v>7907</v>
      </c>
    </row>
    <row r="51" spans="2:13" ht="27.75" customHeight="1" x14ac:dyDescent="0.15">
      <c r="B51" s="1186"/>
      <c r="C51" s="1187"/>
      <c r="D51" s="106"/>
      <c r="E51" s="1190" t="s">
        <v>42</v>
      </c>
      <c r="F51" s="1190"/>
      <c r="G51" s="1190"/>
      <c r="H51" s="1191"/>
      <c r="I51" s="358">
        <v>119</v>
      </c>
      <c r="J51" s="359">
        <v>91</v>
      </c>
      <c r="K51" s="359">
        <v>67</v>
      </c>
      <c r="L51" s="359">
        <v>45</v>
      </c>
      <c r="M51" s="360">
        <v>28</v>
      </c>
    </row>
    <row r="52" spans="2:13" ht="27.75" customHeight="1" x14ac:dyDescent="0.15">
      <c r="B52" s="1188"/>
      <c r="C52" s="1189"/>
      <c r="D52" s="106"/>
      <c r="E52" s="1190" t="s">
        <v>43</v>
      </c>
      <c r="F52" s="1190"/>
      <c r="G52" s="1190"/>
      <c r="H52" s="1191"/>
      <c r="I52" s="358">
        <v>15012</v>
      </c>
      <c r="J52" s="359">
        <v>14870</v>
      </c>
      <c r="K52" s="359">
        <v>14462</v>
      </c>
      <c r="L52" s="359">
        <v>13602</v>
      </c>
      <c r="M52" s="360">
        <v>12769</v>
      </c>
    </row>
    <row r="53" spans="2:13" ht="27.75" customHeight="1" thickBot="1" x14ac:dyDescent="0.2">
      <c r="B53" s="1192" t="s">
        <v>19</v>
      </c>
      <c r="C53" s="1193"/>
      <c r="D53" s="110"/>
      <c r="E53" s="1194" t="s">
        <v>44</v>
      </c>
      <c r="F53" s="1194"/>
      <c r="G53" s="1194"/>
      <c r="H53" s="1195"/>
      <c r="I53" s="361">
        <v>3547</v>
      </c>
      <c r="J53" s="362">
        <v>3261</v>
      </c>
      <c r="K53" s="362">
        <v>2300</v>
      </c>
      <c r="L53" s="362">
        <v>1460</v>
      </c>
      <c r="M53" s="363">
        <v>806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nW00/b6j9ibW3lKtDaS0vKuwqJ2+gCcbQn8mppbjjro3vlM7qeOxVb3u7Iq0spgXYXgpk3IxAzvrRUAC7RYJg==" saltValue="tpccancu68rPeMw46wDG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4859</v>
      </c>
      <c r="G55" s="122">
        <v>4824</v>
      </c>
      <c r="H55" s="123">
        <v>4336</v>
      </c>
    </row>
    <row r="56" spans="2:8" ht="52.5" customHeight="1" x14ac:dyDescent="0.15">
      <c r="B56" s="124"/>
      <c r="C56" s="1213" t="s">
        <v>47</v>
      </c>
      <c r="D56" s="1213"/>
      <c r="E56" s="1214"/>
      <c r="F56" s="125">
        <v>211</v>
      </c>
      <c r="G56" s="125">
        <v>211</v>
      </c>
      <c r="H56" s="126">
        <v>263</v>
      </c>
    </row>
    <row r="57" spans="2:8" ht="53.25" customHeight="1" x14ac:dyDescent="0.15">
      <c r="B57" s="124"/>
      <c r="C57" s="1215" t="s">
        <v>48</v>
      </c>
      <c r="D57" s="1215"/>
      <c r="E57" s="1216"/>
      <c r="F57" s="127">
        <v>3417</v>
      </c>
      <c r="G57" s="127">
        <v>3484</v>
      </c>
      <c r="H57" s="128">
        <v>3901</v>
      </c>
    </row>
    <row r="58" spans="2:8" ht="45.75" customHeight="1" x14ac:dyDescent="0.15">
      <c r="B58" s="129"/>
      <c r="C58" s="1203" t="s">
        <v>556</v>
      </c>
      <c r="D58" s="1204"/>
      <c r="E58" s="1205"/>
      <c r="F58" s="130">
        <v>2211</v>
      </c>
      <c r="G58" s="130">
        <v>2216</v>
      </c>
      <c r="H58" s="131">
        <v>2221</v>
      </c>
    </row>
    <row r="59" spans="2:8" ht="45.75" customHeight="1" x14ac:dyDescent="0.15">
      <c r="B59" s="129"/>
      <c r="C59" s="1203" t="s">
        <v>557</v>
      </c>
      <c r="D59" s="1204"/>
      <c r="E59" s="1205"/>
      <c r="F59" s="130">
        <v>397</v>
      </c>
      <c r="G59" s="130">
        <v>433</v>
      </c>
      <c r="H59" s="131">
        <v>815</v>
      </c>
    </row>
    <row r="60" spans="2:8" ht="45.75" customHeight="1" x14ac:dyDescent="0.15">
      <c r="B60" s="129"/>
      <c r="C60" s="1203" t="s">
        <v>558</v>
      </c>
      <c r="D60" s="1204"/>
      <c r="E60" s="1205"/>
      <c r="F60" s="130">
        <v>283</v>
      </c>
      <c r="G60" s="130">
        <v>305</v>
      </c>
      <c r="H60" s="131">
        <v>341</v>
      </c>
    </row>
    <row r="61" spans="2:8" ht="45.75" customHeight="1" x14ac:dyDescent="0.15">
      <c r="B61" s="129"/>
      <c r="C61" s="1203" t="s">
        <v>560</v>
      </c>
      <c r="D61" s="1204"/>
      <c r="E61" s="1205"/>
      <c r="F61" s="130">
        <v>152</v>
      </c>
      <c r="G61" s="130">
        <v>152</v>
      </c>
      <c r="H61" s="131">
        <v>152</v>
      </c>
    </row>
    <row r="62" spans="2:8" ht="45.75" customHeight="1" thickBot="1" x14ac:dyDescent="0.2">
      <c r="B62" s="132"/>
      <c r="C62" s="1206" t="s">
        <v>559</v>
      </c>
      <c r="D62" s="1207"/>
      <c r="E62" s="1208"/>
      <c r="F62" s="133">
        <v>146</v>
      </c>
      <c r="G62" s="133">
        <v>145</v>
      </c>
      <c r="H62" s="134">
        <v>140</v>
      </c>
    </row>
    <row r="63" spans="2:8" ht="52.5" customHeight="1" thickBot="1" x14ac:dyDescent="0.2">
      <c r="B63" s="135"/>
      <c r="C63" s="1209" t="s">
        <v>49</v>
      </c>
      <c r="D63" s="1209"/>
      <c r="E63" s="1210"/>
      <c r="F63" s="136">
        <v>8487</v>
      </c>
      <c r="G63" s="136">
        <v>8518</v>
      </c>
      <c r="H63" s="137">
        <v>8500</v>
      </c>
    </row>
    <row r="64" spans="2:8" x14ac:dyDescent="0.15"/>
  </sheetData>
  <sheetProtection algorithmName="SHA-512" hashValue="6ZGNad00FpSIS524TF4SQ4l7fbj+tfGV3oGW8pO/w919QEqVOT5qa71h5n+uOxmIsMOQCn4YLCdYRuNkSyEJog==" saltValue="h461rvcgkgjTOgk1V3n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49882</v>
      </c>
      <c r="E3" s="156"/>
      <c r="F3" s="157">
        <v>94081</v>
      </c>
      <c r="G3" s="158"/>
      <c r="H3" s="159"/>
    </row>
    <row r="4" spans="1:8" x14ac:dyDescent="0.15">
      <c r="A4" s="160"/>
      <c r="B4" s="161"/>
      <c r="C4" s="162"/>
      <c r="D4" s="163">
        <v>37054</v>
      </c>
      <c r="E4" s="164"/>
      <c r="F4" s="165">
        <v>48949</v>
      </c>
      <c r="G4" s="166"/>
      <c r="H4" s="167"/>
    </row>
    <row r="5" spans="1:8" x14ac:dyDescent="0.15">
      <c r="A5" s="148" t="s">
        <v>517</v>
      </c>
      <c r="B5" s="153"/>
      <c r="C5" s="154"/>
      <c r="D5" s="155">
        <v>55585</v>
      </c>
      <c r="E5" s="156"/>
      <c r="F5" s="157">
        <v>92632</v>
      </c>
      <c r="G5" s="158"/>
      <c r="H5" s="159"/>
    </row>
    <row r="6" spans="1:8" x14ac:dyDescent="0.15">
      <c r="A6" s="160"/>
      <c r="B6" s="161"/>
      <c r="C6" s="162"/>
      <c r="D6" s="163">
        <v>44864</v>
      </c>
      <c r="E6" s="164"/>
      <c r="F6" s="165">
        <v>47978</v>
      </c>
      <c r="G6" s="166"/>
      <c r="H6" s="167"/>
    </row>
    <row r="7" spans="1:8" x14ac:dyDescent="0.15">
      <c r="A7" s="148" t="s">
        <v>518</v>
      </c>
      <c r="B7" s="153"/>
      <c r="C7" s="154"/>
      <c r="D7" s="155">
        <v>45282</v>
      </c>
      <c r="E7" s="156"/>
      <c r="F7" s="157">
        <v>71279</v>
      </c>
      <c r="G7" s="158"/>
      <c r="H7" s="159"/>
    </row>
    <row r="8" spans="1:8" x14ac:dyDescent="0.15">
      <c r="A8" s="160"/>
      <c r="B8" s="161"/>
      <c r="C8" s="162"/>
      <c r="D8" s="163">
        <v>34324</v>
      </c>
      <c r="E8" s="164"/>
      <c r="F8" s="165">
        <v>36731</v>
      </c>
      <c r="G8" s="166"/>
      <c r="H8" s="167"/>
    </row>
    <row r="9" spans="1:8" x14ac:dyDescent="0.15">
      <c r="A9" s="148" t="s">
        <v>519</v>
      </c>
      <c r="B9" s="153"/>
      <c r="C9" s="154"/>
      <c r="D9" s="155">
        <v>42148</v>
      </c>
      <c r="E9" s="156"/>
      <c r="F9" s="157">
        <v>74994</v>
      </c>
      <c r="G9" s="158"/>
      <c r="H9" s="159"/>
    </row>
    <row r="10" spans="1:8" x14ac:dyDescent="0.15">
      <c r="A10" s="160"/>
      <c r="B10" s="161"/>
      <c r="C10" s="162"/>
      <c r="D10" s="163">
        <v>32197</v>
      </c>
      <c r="E10" s="164"/>
      <c r="F10" s="165">
        <v>36188</v>
      </c>
      <c r="G10" s="166"/>
      <c r="H10" s="167"/>
    </row>
    <row r="11" spans="1:8" x14ac:dyDescent="0.15">
      <c r="A11" s="148" t="s">
        <v>520</v>
      </c>
      <c r="B11" s="153"/>
      <c r="C11" s="154"/>
      <c r="D11" s="155">
        <v>44017</v>
      </c>
      <c r="E11" s="156"/>
      <c r="F11" s="157">
        <v>71849</v>
      </c>
      <c r="G11" s="158"/>
      <c r="H11" s="159"/>
    </row>
    <row r="12" spans="1:8" x14ac:dyDescent="0.15">
      <c r="A12" s="160"/>
      <c r="B12" s="161"/>
      <c r="C12" s="168"/>
      <c r="D12" s="163">
        <v>28577</v>
      </c>
      <c r="E12" s="164"/>
      <c r="F12" s="165">
        <v>36144</v>
      </c>
      <c r="G12" s="166"/>
      <c r="H12" s="167"/>
    </row>
    <row r="13" spans="1:8" x14ac:dyDescent="0.15">
      <c r="A13" s="148"/>
      <c r="B13" s="153"/>
      <c r="C13" s="169"/>
      <c r="D13" s="170">
        <v>47383</v>
      </c>
      <c r="E13" s="171"/>
      <c r="F13" s="172">
        <v>80967</v>
      </c>
      <c r="G13" s="173"/>
      <c r="H13" s="159"/>
    </row>
    <row r="14" spans="1:8" x14ac:dyDescent="0.15">
      <c r="A14" s="160"/>
      <c r="B14" s="161"/>
      <c r="C14" s="162"/>
      <c r="D14" s="163">
        <v>35403</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5.81</v>
      </c>
      <c r="C19" s="174">
        <f>ROUND(VALUE(SUBSTITUTE(実質収支比率等に係る経年分析!G$48,"▲","-")),2)</f>
        <v>8.9600000000000009</v>
      </c>
      <c r="D19" s="174">
        <f>ROUND(VALUE(SUBSTITUTE(実質収支比率等に係る経年分析!H$48,"▲","-")),2)</f>
        <v>9.56</v>
      </c>
      <c r="E19" s="174">
        <f>ROUND(VALUE(SUBSTITUTE(実質収支比率等に係る経年分析!I$48,"▲","-")),2)</f>
        <v>8.4600000000000009</v>
      </c>
      <c r="F19" s="174">
        <f>ROUND(VALUE(SUBSTITUTE(実質収支比率等に係る経年分析!J$48,"▲","-")),2)</f>
        <v>7.98</v>
      </c>
    </row>
    <row r="20" spans="1:11" x14ac:dyDescent="0.15">
      <c r="A20" s="174" t="s">
        <v>53</v>
      </c>
      <c r="B20" s="174">
        <f>ROUND(VALUE(SUBSTITUTE(実質収支比率等に係る経年分析!F$47,"▲","-")),2)</f>
        <v>39.799999999999997</v>
      </c>
      <c r="C20" s="174">
        <f>ROUND(VALUE(SUBSTITUTE(実質収支比率等に係る経年分析!G$47,"▲","-")),2)</f>
        <v>41.35</v>
      </c>
      <c r="D20" s="174">
        <f>ROUND(VALUE(SUBSTITUTE(実質収支比率等に係る経年分析!H$47,"▲","-")),2)</f>
        <v>42.34</v>
      </c>
      <c r="E20" s="174">
        <f>ROUND(VALUE(SUBSTITUTE(実質収支比率等に係る経年分析!I$47,"▲","-")),2)</f>
        <v>43.67</v>
      </c>
      <c r="F20" s="174">
        <f>ROUND(VALUE(SUBSTITUTE(実質収支比率等に係る経年分析!J$47,"▲","-")),2)</f>
        <v>38.43</v>
      </c>
    </row>
    <row r="21" spans="1:11" x14ac:dyDescent="0.15">
      <c r="A21" s="174" t="s">
        <v>54</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2.52</v>
      </c>
      <c r="D21" s="174">
        <f>IF(ISNUMBER(VALUE(SUBSTITUTE(実質収支比率等に係る経年分析!H$49,"▲","-"))),ROUND(VALUE(SUBSTITUTE(実質収支比率等に係る経年分析!H$49,"▲","-")),2),NA())</f>
        <v>-0.97</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-10.39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8.4499999999999993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1459</v>
      </c>
      <c r="E42" s="176"/>
      <c r="F42" s="176"/>
      <c r="G42" s="176">
        <f>'実質公債費比率（分子）の構造'!L$52</f>
        <v>1444</v>
      </c>
      <c r="H42" s="176"/>
      <c r="I42" s="176"/>
      <c r="J42" s="176">
        <f>'実質公債費比率（分子）の構造'!M$52</f>
        <v>1436</v>
      </c>
      <c r="K42" s="176"/>
      <c r="L42" s="176"/>
      <c r="M42" s="176">
        <f>'実質公債費比率（分子）の構造'!N$52</f>
        <v>1446</v>
      </c>
      <c r="N42" s="176"/>
      <c r="O42" s="176"/>
      <c r="P42" s="176">
        <f>'実質公債費比率（分子）の構造'!O$52</f>
        <v>1427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21</v>
      </c>
      <c r="F44" s="176"/>
      <c r="G44" s="176"/>
      <c r="H44" s="176">
        <f>'実質公債費比率（分子）の構造'!M$50</f>
        <v>14</v>
      </c>
      <c r="I44" s="176"/>
      <c r="J44" s="176"/>
      <c r="K44" s="176">
        <f>'実質公債費比率（分子）の構造'!N$50</f>
        <v>11</v>
      </c>
      <c r="L44" s="176"/>
      <c r="M44" s="176"/>
      <c r="N44" s="176">
        <f>'実質公債費比率（分子）の構造'!O$50</f>
        <v>9</v>
      </c>
      <c r="O44" s="176"/>
      <c r="P44" s="176"/>
    </row>
    <row r="45" spans="1:16" x14ac:dyDescent="0.15">
      <c r="A45" s="176" t="s">
        <v>63</v>
      </c>
      <c r="B45" s="176">
        <f>'実質公債費比率（分子）の構造'!K$49</f>
        <v>171</v>
      </c>
      <c r="C45" s="176"/>
      <c r="D45" s="176"/>
      <c r="E45" s="176">
        <f>'実質公債費比率（分子）の構造'!L$49</f>
        <v>185</v>
      </c>
      <c r="F45" s="176"/>
      <c r="G45" s="176"/>
      <c r="H45" s="176">
        <f>'実質公債費比率（分子）の構造'!M$49</f>
        <v>172</v>
      </c>
      <c r="I45" s="176"/>
      <c r="J45" s="176"/>
      <c r="K45" s="176">
        <f>'実質公債費比率（分子）の構造'!N$49</f>
        <v>150</v>
      </c>
      <c r="L45" s="176"/>
      <c r="M45" s="176"/>
      <c r="N45" s="176">
        <f>'実質公債費比率（分子）の構造'!O$49</f>
        <v>135</v>
      </c>
      <c r="O45" s="176"/>
      <c r="P45" s="176"/>
    </row>
    <row r="46" spans="1:16" x14ac:dyDescent="0.15">
      <c r="A46" s="176" t="s">
        <v>64</v>
      </c>
      <c r="B46" s="176">
        <f>'実質公債費比率（分子）の構造'!K$48</f>
        <v>134</v>
      </c>
      <c r="C46" s="176"/>
      <c r="D46" s="176"/>
      <c r="E46" s="176">
        <f>'実質公債費比率（分子）の構造'!L$48</f>
        <v>110</v>
      </c>
      <c r="F46" s="176"/>
      <c r="G46" s="176"/>
      <c r="H46" s="176">
        <f>'実質公債費比率（分子）の構造'!M$48</f>
        <v>105</v>
      </c>
      <c r="I46" s="176"/>
      <c r="J46" s="176"/>
      <c r="K46" s="176">
        <f>'実質公債費比率（分子）の構造'!N$48</f>
        <v>106</v>
      </c>
      <c r="L46" s="176"/>
      <c r="M46" s="176"/>
      <c r="N46" s="176">
        <f>'実質公債費比率（分子）の構造'!O$48</f>
        <v>97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1854</v>
      </c>
      <c r="C49" s="176"/>
      <c r="D49" s="176"/>
      <c r="E49" s="176">
        <f>'実質公債費比率（分子）の構造'!L$45</f>
        <v>1815</v>
      </c>
      <c r="F49" s="176"/>
      <c r="G49" s="176"/>
      <c r="H49" s="176">
        <f>'実質公債費比率（分子）の構造'!M$45</f>
        <v>1803</v>
      </c>
      <c r="I49" s="176"/>
      <c r="J49" s="176"/>
      <c r="K49" s="176">
        <f>'実質公債費比率（分子）の構造'!N$45</f>
        <v>1822</v>
      </c>
      <c r="L49" s="176"/>
      <c r="M49" s="176"/>
      <c r="N49" s="176">
        <f>'実質公債費比率（分子）の構造'!O$45</f>
        <v>1795</v>
      </c>
      <c r="O49" s="176"/>
      <c r="P49" s="176"/>
    </row>
    <row r="50" spans="1:16" x14ac:dyDescent="0.15">
      <c r="A50" s="176" t="s">
        <v>67</v>
      </c>
      <c r="B50" s="176" t="e">
        <f>NA()</f>
        <v>#N/A</v>
      </c>
      <c r="C50" s="176">
        <f>IF(ISNUMBER('実質公債費比率（分子）の構造'!K$53),'実質公債費比率（分子）の構造'!K$53,NA())</f>
        <v>704</v>
      </c>
      <c r="D50" s="176" t="e">
        <f>NA()</f>
        <v>#N/A</v>
      </c>
      <c r="E50" s="176" t="e">
        <f>NA()</f>
        <v>#N/A</v>
      </c>
      <c r="F50" s="176">
        <f>IF(ISNUMBER('実質公債費比率（分子）の構造'!L$53),'実質公債費比率（分子）の構造'!L$53,NA())</f>
        <v>687</v>
      </c>
      <c r="G50" s="176" t="e">
        <f>NA()</f>
        <v>#N/A</v>
      </c>
      <c r="H50" s="176" t="e">
        <f>NA()</f>
        <v>#N/A</v>
      </c>
      <c r="I50" s="176">
        <f>IF(ISNUMBER('実質公債費比率（分子）の構造'!M$53),'実質公債費比率（分子）の構造'!M$53,NA())</f>
        <v>658</v>
      </c>
      <c r="J50" s="176" t="e">
        <f>NA()</f>
        <v>#N/A</v>
      </c>
      <c r="K50" s="176" t="e">
        <f>NA()</f>
        <v>#N/A</v>
      </c>
      <c r="L50" s="176">
        <f>IF(ISNUMBER('実質公債費比率（分子）の構造'!N$53),'実質公債費比率（分子）の構造'!N$53,NA())</f>
        <v>643</v>
      </c>
      <c r="M50" s="176" t="e">
        <f>NA()</f>
        <v>#N/A</v>
      </c>
      <c r="N50" s="176" t="e">
        <f>NA()</f>
        <v>#N/A</v>
      </c>
      <c r="O50" s="176">
        <f>IF(ISNUMBER('実質公債費比率（分子）の構造'!O$53),'実質公債費比率（分子）の構造'!O$53,NA())</f>
        <v>609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15012</v>
      </c>
      <c r="E56" s="175"/>
      <c r="F56" s="175"/>
      <c r="G56" s="175">
        <f>'将来負担比率（分子）の構造'!J$52</f>
        <v>14870</v>
      </c>
      <c r="H56" s="175"/>
      <c r="I56" s="175"/>
      <c r="J56" s="175">
        <f>'将来負担比率（分子）の構造'!K$52</f>
        <v>14462</v>
      </c>
      <c r="K56" s="175"/>
      <c r="L56" s="175"/>
      <c r="M56" s="175">
        <f>'将来負担比率（分子）の構造'!L$52</f>
        <v>13602</v>
      </c>
      <c r="N56" s="175"/>
      <c r="O56" s="175"/>
      <c r="P56" s="175">
        <f>'将来負担比率（分子）の構造'!M$52</f>
        <v>12769</v>
      </c>
    </row>
    <row r="57" spans="1:16" x14ac:dyDescent="0.15">
      <c r="A57" s="175" t="s">
        <v>42</v>
      </c>
      <c r="B57" s="175"/>
      <c r="C57" s="175"/>
      <c r="D57" s="175">
        <f>'将来負担比率（分子）の構造'!I$51</f>
        <v>119</v>
      </c>
      <c r="E57" s="175"/>
      <c r="F57" s="175"/>
      <c r="G57" s="175">
        <f>'将来負担比率（分子）の構造'!J$51</f>
        <v>91</v>
      </c>
      <c r="H57" s="175"/>
      <c r="I57" s="175"/>
      <c r="J57" s="175">
        <f>'将来負担比率（分子）の構造'!K$51</f>
        <v>67</v>
      </c>
      <c r="K57" s="175"/>
      <c r="L57" s="175"/>
      <c r="M57" s="175">
        <f>'将来負担比率（分子）の構造'!L$51</f>
        <v>45</v>
      </c>
      <c r="N57" s="175"/>
      <c r="O57" s="175"/>
      <c r="P57" s="175">
        <f>'将来負担比率（分子）の構造'!M$51</f>
        <v>28</v>
      </c>
    </row>
    <row r="58" spans="1:16" x14ac:dyDescent="0.15">
      <c r="A58" s="175" t="s">
        <v>41</v>
      </c>
      <c r="B58" s="175"/>
      <c r="C58" s="175"/>
      <c r="D58" s="175">
        <f>'将来負担比率（分子）の構造'!I$50</f>
        <v>6364</v>
      </c>
      <c r="E58" s="175"/>
      <c r="F58" s="175"/>
      <c r="G58" s="175">
        <f>'将来負担比率（分子）の構造'!J$50</f>
        <v>6953</v>
      </c>
      <c r="H58" s="175"/>
      <c r="I58" s="175"/>
      <c r="J58" s="175">
        <f>'将来負担比率（分子）の構造'!K$50</f>
        <v>7544</v>
      </c>
      <c r="K58" s="175"/>
      <c r="L58" s="175"/>
      <c r="M58" s="175">
        <f>'将来負担比率（分子）の構造'!L$50</f>
        <v>7824</v>
      </c>
      <c r="N58" s="175"/>
      <c r="O58" s="175"/>
      <c r="P58" s="175">
        <f>'将来負担比率（分子）の構造'!M$50</f>
        <v>7907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3865</v>
      </c>
      <c r="C62" s="175"/>
      <c r="D62" s="175"/>
      <c r="E62" s="175">
        <f>'将来負担比率（分子）の構造'!J$45</f>
        <v>3675</v>
      </c>
      <c r="F62" s="175"/>
      <c r="G62" s="175"/>
      <c r="H62" s="175">
        <f>'将来負担比率（分子）の構造'!K$45</f>
        <v>3396</v>
      </c>
      <c r="I62" s="175"/>
      <c r="J62" s="175"/>
      <c r="K62" s="175">
        <f>'将来負担比率（分子）の構造'!L$45</f>
        <v>3219</v>
      </c>
      <c r="L62" s="175"/>
      <c r="M62" s="175"/>
      <c r="N62" s="175">
        <f>'将来負担比率（分子）の構造'!M$45</f>
        <v>2972</v>
      </c>
      <c r="O62" s="175"/>
      <c r="P62" s="175"/>
    </row>
    <row r="63" spans="1:16" x14ac:dyDescent="0.15">
      <c r="A63" s="175" t="s">
        <v>34</v>
      </c>
      <c r="B63" s="175">
        <f>'将来負担比率（分子）の構造'!I$44</f>
        <v>2930</v>
      </c>
      <c r="C63" s="175"/>
      <c r="D63" s="175"/>
      <c r="E63" s="175">
        <f>'将来負担比率（分子）の構造'!J$44</f>
        <v>2731</v>
      </c>
      <c r="F63" s="175"/>
      <c r="G63" s="175"/>
      <c r="H63" s="175">
        <f>'将来負担比率（分子）の構造'!K$44</f>
        <v>2494</v>
      </c>
      <c r="I63" s="175"/>
      <c r="J63" s="175"/>
      <c r="K63" s="175">
        <f>'将来負担比率（分子）の構造'!L$44</f>
        <v>2303</v>
      </c>
      <c r="L63" s="175"/>
      <c r="M63" s="175"/>
      <c r="N63" s="175">
        <f>'将来負担比率（分子）の構造'!M$44</f>
        <v>2246</v>
      </c>
      <c r="O63" s="175"/>
      <c r="P63" s="175"/>
    </row>
    <row r="64" spans="1:16" x14ac:dyDescent="0.15">
      <c r="A64" s="175" t="s">
        <v>33</v>
      </c>
      <c r="B64" s="175">
        <f>'将来負担比率（分子）の構造'!I$43</f>
        <v>957</v>
      </c>
      <c r="C64" s="175"/>
      <c r="D64" s="175"/>
      <c r="E64" s="175">
        <f>'将来負担比率（分子）の構造'!J$43</f>
        <v>1514</v>
      </c>
      <c r="F64" s="175"/>
      <c r="G64" s="175"/>
      <c r="H64" s="175">
        <f>'将来負担比率（分子）の構造'!K$43</f>
        <v>1551</v>
      </c>
      <c r="I64" s="175"/>
      <c r="J64" s="175"/>
      <c r="K64" s="175">
        <f>'将来負担比率（分子）の構造'!L$43</f>
        <v>1522</v>
      </c>
      <c r="L64" s="175"/>
      <c r="M64" s="175"/>
      <c r="N64" s="175">
        <f>'将来負担比率（分子）の構造'!M$43</f>
        <v>1436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17289</v>
      </c>
      <c r="C66" s="175"/>
      <c r="D66" s="175"/>
      <c r="E66" s="175">
        <f>'将来負担比率（分子）の構造'!J$41</f>
        <v>17255</v>
      </c>
      <c r="F66" s="175"/>
      <c r="G66" s="175"/>
      <c r="H66" s="175">
        <f>'将来負担比率（分子）の構造'!K$41</f>
        <v>16933</v>
      </c>
      <c r="I66" s="175"/>
      <c r="J66" s="175"/>
      <c r="K66" s="175">
        <f>'将来負担比率（分子）の構造'!L$41</f>
        <v>15887</v>
      </c>
      <c r="L66" s="175"/>
      <c r="M66" s="175"/>
      <c r="N66" s="175">
        <f>'将来負担比率（分子）の構造'!M$41</f>
        <v>14855</v>
      </c>
      <c r="O66" s="175"/>
      <c r="P66" s="175"/>
    </row>
    <row r="67" spans="1:16" x14ac:dyDescent="0.15">
      <c r="A67" s="175" t="s">
        <v>71</v>
      </c>
      <c r="B67" s="175" t="e">
        <f>NA()</f>
        <v>#N/A</v>
      </c>
      <c r="C67" s="175">
        <f>IF(ISNUMBER('将来負担比率（分子）の構造'!I$53), IF('将来負担比率（分子）の構造'!I$53 &lt; 0, 0, '将来負担比率（分子）の構造'!I$53), NA())</f>
        <v>3547</v>
      </c>
      <c r="D67" s="175" t="e">
        <f>NA()</f>
        <v>#N/A</v>
      </c>
      <c r="E67" s="175" t="e">
        <f>NA()</f>
        <v>#N/A</v>
      </c>
      <c r="F67" s="175">
        <f>IF(ISNUMBER('将来負担比率（分子）の構造'!J$53), IF('将来負担比率（分子）の構造'!J$53 &lt; 0, 0, '将来負担比率（分子）の構造'!J$53), NA())</f>
        <v>3261</v>
      </c>
      <c r="G67" s="175" t="e">
        <f>NA()</f>
        <v>#N/A</v>
      </c>
      <c r="H67" s="175" t="e">
        <f>NA()</f>
        <v>#N/A</v>
      </c>
      <c r="I67" s="175">
        <f>IF(ISNUMBER('将来負担比率（分子）の構造'!K$53), IF('将来負担比率（分子）の構造'!K$53 &lt; 0, 0, '将来負担比率（分子）の構造'!K$53), NA())</f>
        <v>2300</v>
      </c>
      <c r="J67" s="175" t="e">
        <f>NA()</f>
        <v>#N/A</v>
      </c>
      <c r="K67" s="175" t="e">
        <f>NA()</f>
        <v>#N/A</v>
      </c>
      <c r="L67" s="175">
        <f>IF(ISNUMBER('将来負担比率（分子）の構造'!L$53), IF('将来負担比率（分子）の構造'!L$53 &lt; 0, 0, '将来負担比率（分子）の構造'!L$53), NA())</f>
        <v>1460</v>
      </c>
      <c r="M67" s="175" t="e">
        <f>NA()</f>
        <v>#N/A</v>
      </c>
      <c r="N67" s="175" t="e">
        <f>NA()</f>
        <v>#N/A</v>
      </c>
      <c r="O67" s="175">
        <f>IF(ISNUMBER('将来負担比率（分子）の構造'!M$53), IF('将来負担比率（分子）の構造'!M$53 &lt; 0, 0, '将来負担比率（分子）の構造'!M$53), NA())</f>
        <v>806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4859</v>
      </c>
      <c r="C72" s="179">
        <f>基金残高に係る経年分析!G55</f>
        <v>4824</v>
      </c>
      <c r="D72" s="179">
        <f>基金残高に係る経年分析!H55</f>
        <v>4336</v>
      </c>
    </row>
    <row r="73" spans="1:16" x14ac:dyDescent="0.15">
      <c r="A73" s="178" t="s">
        <v>74</v>
      </c>
      <c r="B73" s="179">
        <f>基金残高に係る経年分析!F56</f>
        <v>211</v>
      </c>
      <c r="C73" s="179">
        <f>基金残高に係る経年分析!G56</f>
        <v>211</v>
      </c>
      <c r="D73" s="179">
        <f>基金残高に係る経年分析!H56</f>
        <v>263</v>
      </c>
    </row>
    <row r="74" spans="1:16" x14ac:dyDescent="0.15">
      <c r="A74" s="178" t="s">
        <v>75</v>
      </c>
      <c r="B74" s="179">
        <f>基金残高に係る経年分析!F57</f>
        <v>3417</v>
      </c>
      <c r="C74" s="179">
        <f>基金残高に係る経年分析!G57</f>
        <v>3484</v>
      </c>
      <c r="D74" s="179">
        <f>基金残高に係る経年分析!H57</f>
        <v>3901</v>
      </c>
    </row>
  </sheetData>
  <sheetProtection algorithmName="SHA-512" hashValue="eS2NLJWGxzJ5W3GGVTllAQdx8ZqZNoR2Jl4LGnRaQsll6SSFeAR3LomJRIbfb9L4ME/Z3jAh3KVyx2KdXDtggQ==" saltValue="4NRzrQoIImdjR/I2wPJo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151YFC24R</cp:lastModifiedBy>
  <cp:lastPrinted>2025-03-07T04:28:04Z</cp:lastPrinted>
  <dcterms:created xsi:type="dcterms:W3CDTF">2025-02-19T01:42:34Z</dcterms:created>
  <dcterms:modified xsi:type="dcterms:W3CDTF">2025-03-16T23:33:08Z</dcterms:modified>
  <cp:category/>
</cp:coreProperties>
</file>