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2 財政班\各種公表関係\01　財政指標の公表\01 財政状況資料集（H22年度決算から）\R4決算\240306_【1回目】令和4年度財政状況資料集の作成等について\06_公表作業\HP公表版\"/>
    </mc:Choice>
  </mc:AlternateContent>
  <xr:revisionPtr revIDLastSave="0" documentId="13_ncr:1_{D09F642D-0A9B-40A3-AE1C-AAA977F26D6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U34" i="10"/>
  <c r="U35" i="10" s="1"/>
  <c r="U36" i="10" s="1"/>
  <c r="C34" i="10"/>
  <c r="AM34"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<sst xmlns="http://schemas.openxmlformats.org/spreadsheetml/2006/main" count="1110" uniqueCount="582">
  <si>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</si>
  <si>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</si>
  <si>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</si>
  <si>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</si>
  <si>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</si>
  <si>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</si>
  <si>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</si>
  <si>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</si>
  <si>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</si>
  <si>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</si>
  <si>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</si>
  <si>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</si>
  <si>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</si>
  <si>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</si>
  <si>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</si>
  <si>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</si>
  <si>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</si>
  <si>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</si>
  <si>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</si>
  <si>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</si>
  <si>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</si>
  <si>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</si>
  <si>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</si>
  <si>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</si>
  <si>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</si>
  <si>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</si>
  <si>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</si>
  <si>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</si>
  <si>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</si>
  <si>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</si>
  <si>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</si>
  <si>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</si>
  <si>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</si>
  <si>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</si>
  <si>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</si>
  <si>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</si>
  <si>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</si>
  <si>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</si>
  <si>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</si>
  <si>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</si>
  <si>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</si>
  <si>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</si>
  <si>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</si>
  <si>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</si>
  <si>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</si>
  <si>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</si>
  <si>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</si>
  <si>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</si>
  <si>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</si>
  <si>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</si>
  <si>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</si>
  <si>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</si>
  <si>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</si>
  <si>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</si>
  <si>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</si>
  <si>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</si>
  <si>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</si>
  <si>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</si>
  <si>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</si>
  <si>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</si>
  <si>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</si>
  <si>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</si>
  <si>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</si>
  <si>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</si>
  <si>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</si>
  <si>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</si>
  <si>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</si>
  <si>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</si>
  <si>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</si>
  <si>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</si>
  <si>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</si>
  <si>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</si>
  <si>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</si>
  <si>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</si>
  <si>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</si>
  <si>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</si>
  <si>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</si>
  <si>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</si>
  <si>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</si>
  <si>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</si>
  <si>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</si>
  <si>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</si>
  <si>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</si>
  <si>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</si>
  <si>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</si>
  <si>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</si>
  <si>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</si>
  <si>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</si>
  <si>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</si>
  <si>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</si>
  <si>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</si>
  <si>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</si>
  <si>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</si>
  <si>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</si>
  <si>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</si>
  <si>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</si>
  <si>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</si>
  <si>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</si>
  <si>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</si>
  <si>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</si>
  <si>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</si>
  <si>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</si>
  <si>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</si>
  <si>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</si>
  <si>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</si>
  <si>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</si>
  <si>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</si>
  <si>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</si>
  <si>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</si>
  <si>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</si>
  <si>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</si>
  <si>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</si>
  <si>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</si>
  <si>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</si>
  <si>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</si>
  <si>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</si>
  <si>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</si>
  <si>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</si>
  <si>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</si>
  <si>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</si>
  <si>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</si>
  <si>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</si>
  <si>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</si>
  <si>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</si>
  <si>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</si>
  <si>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</si>
  <si>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</si>
  <si>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</si>
  <si>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</si>
  <si>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</si>
  <si>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</si>
  <si>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</si>
  <si>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</si>
  <si>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</si>
  <si>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</si>
  <si>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</si>
  <si>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</si>
  <si>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</si>
  <si>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</si>
  <si>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</si>
  <si>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</si>
  <si>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</si>
  <si>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</si>
  <si>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</si>
  <si>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</si>
  <si>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</si>
  <si>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</si>
  <si>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</si>
  <si>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</si>
  <si>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</si>
  <si>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</si>
  <si>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</si>
  <si>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</si>
  <si>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</si>
  <si>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</si>
  <si>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</si>
  <si>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</si>
  <si>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</si>
  <si>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</si>
  <si>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</si>
  <si>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</si>
  <si>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</si>
  <si>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</si>
  <si>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</si>
  <si>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</si>
  <si>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</si>
  <si>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</si>
  <si>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</si>
  <si>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</si>
  <si>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</si>
  <si>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</si>
  <si>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</si>
  <si>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</si>
  <si>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</si>
  <si>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</si>
  <si>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</si>
  <si>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</si>
  <si>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</si>
  <si>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</si>
  <si>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</si>
  <si>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</si>
  <si>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</si>
  <si>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</si>
  <si>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</si>
  <si>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</si>
  <si>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</si>
  <si>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</si>
  <si>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</si>
  <si>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</si>
  <si>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</si>
  <si>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</si>
  <si>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</si>
  <si>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</si>
  <si>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</si>
  <si>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</si>
  <si>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</si>
  <si>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</si>
  <si>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</si>
  <si>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</si>
  <si>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</si>
  <si>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</si>
  <si>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</si>
  <si>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</si>
  <si>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</si>
  <si>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</si>
  <si>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</si>
  <si>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</si>
  <si>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</si>
  <si>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</si>
  <si>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</si>
  <si>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</si>
  <si>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</si>
  <si>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</si>
  <si>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</si>
  <si>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</si>
  <si>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</si>
  <si>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千葉県いすみ市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</si>
  <si>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</si>
  <si>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</si>
  <si>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</si>
  <si>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</si>
  <si>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</si>
  <si>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</si>
  <si>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</si>
  <si>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</si>
  <si>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</si>
  <si>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</si>
  <si>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</si>
  <si>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</si>
  <si>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</si>
  <si>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</si>
  <si>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</si>
  <si>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</si>
  <si>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</si>
  <si>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</si>
  <si>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</si>
  <si>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</si>
  <si>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</si>
  <si>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</si>
  <si>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</si>
  <si>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</si>
  <si>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</si>
  <si>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</si>
  <si>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</si>
  <si>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</si>
  <si>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</si>
  <si>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</si>
  <si>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</si>
  <si>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</si>
  <si>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</si>
  <si>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</si>
  <si>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</si>
  <si>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</si>
  <si>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</si>
  <si>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</si>
  <si>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</si>
  <si>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</si>
  <si>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</si>
  <si>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</si>
  <si>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</si>
  <si>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</si>
  <si>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</si>
  <si>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</si>
  <si>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</si>
  <si>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</si>
  <si>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</si>
  <si>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</si>
  <si>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</si>
  <si>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</si>
  <si>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</si>
  <si>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</si>
  <si>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</si>
  <si>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</si>
  <si>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</si>
  <si>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</si>
  <si>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</si>
  <si>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</si>
  <si>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</si>
  <si>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</si>
  <si>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</si>
  <si>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</si>
  <si>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</si>
  <si>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</si>
  <si>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</si>
  <si>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</si>
  <si>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</si>
  <si>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</si>
  <si>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</si>
  <si>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</si>
  <si>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</si>
  <si>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</si>
  <si>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</si>
  <si>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</si>
  <si>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</si>
  <si>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</si>
  <si>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</si>
  <si>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</si>
  <si>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</si>
  <si>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</si>
  <si>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</si>
  <si>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</si>
  <si>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</si>
  <si>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</si>
  <si>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</si>
  <si>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</si>
  <si>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</si>
  <si>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</si>
  <si>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</si>
  <si>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</si>
  <si>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</si>
  <si>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</si>
  <si>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</si>
  <si>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</si>
  <si>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</si>
  <si>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</si>
  <si>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</si>
  <si>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</si>
  <si>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</si>
  <si>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</si>
  <si>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</si>
  <si>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</si>
  <si>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</si>
  <si>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</si>
  <si>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</si>
  <si>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</si>
  <si>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</si>
  <si>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</si>
  <si>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</si>
  <si>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</si>
  <si>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</si>
  <si>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</si>
  <si>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</si>
  <si>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</si>
  <si>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</si>
  <si>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</si>
  <si>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</si>
  <si>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</si>
  <si>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</si>
  <si>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</si>
  <si>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</si>
  <si>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</si>
  <si>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</si>
  <si>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</si>
  <si>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</si>
  <si>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</si>
  <si>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</si>
  <si>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</si>
  <si>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</si>
  <si>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</si>
  <si>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</si>
  <si>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</si>
  <si>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</si>
  <si>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</si>
  <si>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</si>
  <si>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</si>
  <si>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</si>
  <si>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</si>
  <si>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</si>
  <si>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</si>
  <si>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</si>
  <si>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</si>
  <si>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</si>
  <si>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</si>
  <si>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</si>
  <si>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</si>
  <si>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</si>
  <si>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</si>
  <si>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千葉県いすみ市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</si>
  <si>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</si>
  <si>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</si>
  <si>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</si>
  <si>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</si>
  <si>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</si>
  <si>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</si>
  <si>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</si>
  <si>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</si>
  <si>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</si>
  <si>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</si>
  <si>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</si>
  <si>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</si>
  <si>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</si>
  <si>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</si>
  <si>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</si>
  <si>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</si>
  <si>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</si>
  <si>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</si>
  <si>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</si>
  <si>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</si>
  <si>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</si>
  <si>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</si>
  <si>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</si>
  <si>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</si>
  <si>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</si>
  <si>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</si>
  <si>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</si>
  <si>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</si>
  <si>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</si>
  <si>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</si>
  <si>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</si>
  <si>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</si>
  <si>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</si>
  <si>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</si>
  <si>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</si>
  <si>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</si>
  <si>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</si>
  <si>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</si>
  <si>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</si>
  <si>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</si>
  <si>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</si>
  <si>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</si>
  <si>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</si>
  <si>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</si>
  <si>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</si>
  <si>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</si>
  <si>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</si>
  <si>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</si>
  <si>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</si>
  <si>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</si>
  <si>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</si>
  <si>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</si>
  <si>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</si>
  <si>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</si>
  <si>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</si>
  <si>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</si>
  <si>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</si>
  <si>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</si>
  <si>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</si>
  <si>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</si>
  <si>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</si>
  <si>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</si>
  <si>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</si>
  <si>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</si>
  <si>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</si>
  <si>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</si>
  <si>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</si>
  <si>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</si>
  <si>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</si>
  <si>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</si>
  <si>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</si>
  <si>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</si>
  <si>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</si>
  <si>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</si>
  <si>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</si>
  <si>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</si>
  <si>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</si>
  <si>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</si>
  <si>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</si>
  <si>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</si>
  <si>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</si>
  <si>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</si>
  <si>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</si>
  <si>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</si>
  <si>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</si>
  <si>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</si>
  <si>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</si>
  <si>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</si>
  <si>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</si>
  <si>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</si>
  <si>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</si>
  <si>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</si>
  <si>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</si>
  <si>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</si>
  <si>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</si>
  <si>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</si>
  <si>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</si>
  <si>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</si>
  <si>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</si>
  <si>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</si>
  <si>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</si>
  <si>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</si>
  <si>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</si>
  <si>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</si>
  <si>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</si>
  <si>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</si>
  <si>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</si>
  <si>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</si>
  <si>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</si>
  <si>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</si>
  <si>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</si>
  <si>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</si>
  <si>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</si>
  <si>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</si>
  <si>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</si>
  <si>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</si>
  <si>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</si>
  <si>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</si>
  <si>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</si>
  <si>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</si>
  <si>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</si>
  <si>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</si>
  <si>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</si>
  <si>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</si>
  <si>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</si>
  <si>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</si>
  <si>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</si>
  <si>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</si>
  <si>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</si>
  <si>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</si>
  <si>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</si>
  <si>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</si>
  <si>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</si>
  <si>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</si>
  <si>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</si>
  <si>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</si>
  <si>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</si>
  <si>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</si>
  <si>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</si>
  <si>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</si>
  <si>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</si>
  <si>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</si>
  <si>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</si>
  <si>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</si>
  <si>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</si>
  <si>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</si>
  <si>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</si>
  <si>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</si>
  <si>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</si>
  <si>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</si>
  <si>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</si>
  <si>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</si>
  <si>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</si>
  <si>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</si>
  <si>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</si>
  <si>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</si>
  <si>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</si>
  <si>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</si>
  <si>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</si>
  <si>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</si>
  <si>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</si>
  <si>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</si>
  <si>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</si>
  <si>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</si>
  <si>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</si>
  <si>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</si>
  <si>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</si>
  <si>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</si>
  <si>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</si>
  <si>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</si>
  <si>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</si>
  <si>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</si>
  <si>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</si>
  <si>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</si>
  <si>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</si>
  <si>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</si>
  <si>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</si>
  <si>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</si>
  <si>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</si>
  <si>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</si>
  <si>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</si>
  <si>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</si>
  <si>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5.57</t>
  </si>
  <si>
    <t>▲ 3.32</t>
  </si>
  <si>
    <t>▲ 0.97</t>
  </si>
  <si>
    <t>▲ 7.22</t>
  </si>
  <si>
    <t>一般会計</t>
  </si>
  <si>
    <t>水道事業会計</t>
  </si>
  <si>
    <t>国民健康保険特別会計</t>
  </si>
  <si>
    <t>介護保険特別会計</t>
  </si>
  <si>
    <t>後期高齢者医療特別会計</t>
  </si>
  <si>
    <t>その他会計（赤字）</t>
  </si>
  <si>
    <t>その他会計（黒字）</t>
  </si>
  <si>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</si>
  <si>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</si>
  <si>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</si>
  <si>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</si>
  <si>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</si>
  <si>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</si>
  <si>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</si>
  <si>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</si>
  <si>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</si>
  <si>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夷隅郡市広域市町村圏事務組合（一般会計）</t>
  </si>
  <si>
    <t>南房総広域水道企業団（水道事業用水供給事業）</t>
  </si>
  <si>
    <t>国保国吉病院組合（国保国吉病院事業会計）</t>
  </si>
  <si>
    <t>布施学校組合（布施学校組合会計）</t>
  </si>
  <si>
    <t>夷隅環境衛生組合（一般会計）</t>
    <rPh sb="2" eb="4">
      <t>カンキョウ</t>
    </rPh>
    <rPh sb="4" eb="6">
      <t>エイセイ</t>
    </rPh>
    <rPh sb="6" eb="8">
      <t>クミアイ</t>
    </rPh>
    <rPh sb="9" eb="11">
      <t>イッパン</t>
    </rPh>
    <rPh sb="11" eb="13">
      <t>カイケイ</t>
    </rPh>
    <phoneticPr fontId="2"/>
  </si>
  <si>
    <t>千葉県後期高齢者医療広域連合（千葉県後期高齢者医療広域連合一般会計）</t>
    <rPh sb="0" eb="3">
      <t>チバケン</t>
    </rPh>
    <rPh sb="3" eb="5">
      <t>コウキ</t>
    </rPh>
    <rPh sb="5" eb="8">
      <t>コウレイシャ</t>
    </rPh>
    <rPh sb="8" eb="10">
      <t>イリョウ</t>
    </rPh>
    <rPh sb="10" eb="12">
      <t>コウイキ</t>
    </rPh>
    <rPh sb="12" eb="14">
      <t>レンゴウ</t>
    </rPh>
    <phoneticPr fontId="2"/>
  </si>
  <si>
    <t>千葉県後期高齢者医療広域連合（千葉県後期高齢者医療広域連合特別会計）</t>
    <rPh sb="0" eb="3">
      <t>チバケン</t>
    </rPh>
    <rPh sb="3" eb="5">
      <t>コウキ</t>
    </rPh>
    <rPh sb="5" eb="8">
      <t>コウレイシャ</t>
    </rPh>
    <rPh sb="8" eb="10">
      <t>イリョウ</t>
    </rPh>
    <rPh sb="10" eb="12">
      <t>コウイキ</t>
    </rPh>
    <rPh sb="12" eb="14">
      <t>レンゴウ</t>
    </rPh>
    <rPh sb="15" eb="18">
      <t>チバケン</t>
    </rPh>
    <rPh sb="18" eb="20">
      <t>コウキ</t>
    </rPh>
    <rPh sb="20" eb="23">
      <t>コウレイシャ</t>
    </rPh>
    <rPh sb="23" eb="25">
      <t>イリョウ</t>
    </rPh>
    <rPh sb="25" eb="27">
      <t>コウイキ</t>
    </rPh>
    <rPh sb="27" eb="29">
      <t>レンゴウ</t>
    </rPh>
    <rPh sb="29" eb="31">
      <t>トクベツ</t>
    </rPh>
    <rPh sb="31" eb="33">
      <t>カイケイ</t>
    </rPh>
    <phoneticPr fontId="2"/>
  </si>
  <si>
    <t>まちづくり振興基金</t>
    <rPh sb="5" eb="7">
      <t>シンコウ</t>
    </rPh>
    <rPh sb="7" eb="9">
      <t>キキン</t>
    </rPh>
    <phoneticPr fontId="5"/>
  </si>
  <si>
    <t>ふるさと応援基金</t>
    <rPh sb="4" eb="6">
      <t>オウエン</t>
    </rPh>
    <rPh sb="6" eb="8">
      <t>キキン</t>
    </rPh>
    <phoneticPr fontId="2"/>
  </si>
  <si>
    <t>公共施設等整備基金</t>
    <rPh sb="0" eb="2">
      <t>コウキョウ</t>
    </rPh>
    <rPh sb="2" eb="4">
      <t>シセツ</t>
    </rPh>
    <rPh sb="4" eb="5">
      <t>トウ</t>
    </rPh>
    <rPh sb="5" eb="7">
      <t>セイビ</t>
    </rPh>
    <rPh sb="7" eb="9">
      <t>キキン</t>
    </rPh>
    <phoneticPr fontId="2"/>
  </si>
  <si>
    <t>用地取得基金</t>
    <rPh sb="0" eb="2">
      <t>ヨウチ</t>
    </rPh>
    <rPh sb="2" eb="4">
      <t>シュトク</t>
    </rPh>
    <rPh sb="4" eb="6">
      <t>キキン</t>
    </rPh>
    <phoneticPr fontId="2"/>
  </si>
  <si>
    <t>奨学基金</t>
    <rPh sb="0" eb="2">
      <t>ショウガク</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</si>
</sst>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CFA9-4E4B-A751-31351BF442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72813</c:v>
                </c:pt>
                <c:pt idx="1">
                  <c:v>49882</c:v>
                </c:pt>
                <c:pt idx="2">
                  <c:v>55585</c:v>
                </c:pt>
                <c:pt idx="3">
                  <c:v>45282</c:v>
                </c:pt>
                <c:pt idx="4">
                  <c:v>42148</c:v>
                </c:pt>
              </c:numCache>
            </c:numRef>
          </c:val>
          <c:smooth val="0"/>
          <c:extLst>
            <c:ext xmlns:c16="http://schemas.microsoft.com/office/drawing/2014/chart" uri="{C3380CC4-5D6E-409C-BE32-E72D297353CC}">
              <c16:uniqueId val="{00000001-CFA9-4E4B-A751-31351BF442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6.54</c:v>
                </c:pt>
                <c:pt idx="1">
                  <c:v>5.81</c:v>
                </c:pt>
                <c:pt idx="2">
                  <c:v>8.9600000000000009</c:v>
                </c:pt>
                <c:pt idx="3">
                  <c:v>9.56</c:v>
                </c:pt>
                <c:pt idx="4">
                  <c:v>8.4600000000000009</c:v>
                </c:pt>
              </c:numCache>
            </c:numRef>
          </c:val>
          <c:extLst>
            <c:ext xmlns:c16="http://schemas.microsoft.com/office/drawing/2014/chart" uri="{C3380CC4-5D6E-409C-BE32-E72D297353CC}">
              <c16:uniqueId val="{00000000-33E9-4CFB-9672-1608A6F8B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39.479999999999997</c:v>
                </c:pt>
                <c:pt idx="1">
                  <c:v>39.799999999999997</c:v>
                </c:pt>
                <c:pt idx="2">
                  <c:v>41.35</c:v>
                </c:pt>
                <c:pt idx="3">
                  <c:v>42.34</c:v>
                </c:pt>
                <c:pt idx="4">
                  <c:v>43.67</c:v>
                </c:pt>
              </c:numCache>
            </c:numRef>
          </c:val>
          <c:extLst>
            <c:ext xmlns:c16="http://schemas.microsoft.com/office/drawing/2014/chart" uri="{C3380CC4-5D6E-409C-BE32-E72D297353CC}">
              <c16:uniqueId val="{00000001-33E9-4CFB-9672-1608A6F8B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-5.57</c:v>
                </c:pt>
                <c:pt idx="1">
                  <c:v>-3.32</c:v>
                </c:pt>
                <c:pt idx="2">
                  <c:v>2.52</c:v>
                </c:pt>
                <c:pt idx="3">
                  <c:v>-0.97</c:v>
                </c:pt>
                <c:pt idx="4">
                  <c:v>-7.22</c:v>
                </c:pt>
              </c:numCache>
            </c:numRef>
          </c:val>
          <c:smooth val="0"/>
          <c:extLst>
            <c:ext xmlns:c16="http://schemas.microsoft.com/office/drawing/2014/chart" uri="{C3380CC4-5D6E-409C-BE32-E72D297353CC}">
              <c16:uniqueId val="{00000002-33E9-4CFB-9672-1608A6F8B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AF-46FC-AAC4-E4A86EA593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AF-46FC-AAC4-E4A86EA593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AF-46FC-AAC4-E4A86EA593C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AF-46FC-AAC4-E4A86EA593C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AF-46FC-AAC4-E4A86EA593C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0.08</c:v>
                </c:pt>
                <c:pt idx="4">
                  <c:v>#N/A</c:v>
                </c:pt>
                <c:pt idx="5">
                  <c:v>0.01</c:v>
                </c:pt>
                <c:pt idx="6">
                  <c:v>#N/A</c:v>
                </c:pt>
                <c:pt idx="7">
                  <c:v>0.01</c:v>
                </c:pt>
                <c:pt idx="8">
                  <c:v>#N/A</c:v>
                </c:pt>
                <c:pt idx="9">
                  <c:v>0.01</c:v>
                </c:pt>
              </c:numCache>
            </c:numRef>
          </c:val>
          <c:extLst>
            <c:ext xmlns:c16="http://schemas.microsoft.com/office/drawing/2014/chart" uri="{C3380CC4-5D6E-409C-BE32-E72D297353CC}">
              <c16:uniqueId val="{00000005-AAAF-46FC-AAC4-E4A86EA593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1.57</c:v>
                </c:pt>
                <c:pt idx="2">
                  <c:v>#N/A</c:v>
                </c:pt>
                <c:pt idx="3">
                  <c:v>1.2</c:v>
                </c:pt>
                <c:pt idx="4">
                  <c:v>#N/A</c:v>
                </c:pt>
                <c:pt idx="5">
                  <c:v>1.3</c:v>
                </c:pt>
                <c:pt idx="6">
                  <c:v>#N/A</c:v>
                </c:pt>
                <c:pt idx="7">
                  <c:v>1.18</c:v>
                </c:pt>
                <c:pt idx="8">
                  <c:v>#N/A</c:v>
                </c:pt>
                <c:pt idx="9">
                  <c:v>1.1599999999999999</c:v>
                </c:pt>
              </c:numCache>
            </c:numRef>
          </c:val>
          <c:extLst>
            <c:ext xmlns:c16="http://schemas.microsoft.com/office/drawing/2014/chart" uri="{C3380CC4-5D6E-409C-BE32-E72D297353CC}">
              <c16:uniqueId val="{00000006-AAAF-46FC-AAC4-E4A86EA593C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3.81</c:v>
                </c:pt>
                <c:pt idx="2">
                  <c:v>#N/A</c:v>
                </c:pt>
                <c:pt idx="3">
                  <c:v>3.25</c:v>
                </c:pt>
                <c:pt idx="4">
                  <c:v>#N/A</c:v>
                </c:pt>
                <c:pt idx="5">
                  <c:v>3.41</c:v>
                </c:pt>
                <c:pt idx="6">
                  <c:v>#N/A</c:v>
                </c:pt>
                <c:pt idx="7">
                  <c:v>3.73</c:v>
                </c:pt>
                <c:pt idx="8">
                  <c:v>#N/A</c:v>
                </c:pt>
                <c:pt idx="9">
                  <c:v>2.64</c:v>
                </c:pt>
              </c:numCache>
            </c:numRef>
          </c:val>
          <c:extLst>
            <c:ext xmlns:c16="http://schemas.microsoft.com/office/drawing/2014/chart" uri="{C3380CC4-5D6E-409C-BE32-E72D297353CC}">
              <c16:uniqueId val="{00000007-AAAF-46FC-AAC4-E4A86EA593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8.74</c:v>
                </c:pt>
                <c:pt idx="2">
                  <c:v>#N/A</c:v>
                </c:pt>
                <c:pt idx="3">
                  <c:v>8.36</c:v>
                </c:pt>
                <c:pt idx="4">
                  <c:v>#N/A</c:v>
                </c:pt>
                <c:pt idx="5">
                  <c:v>7.79</c:v>
                </c:pt>
                <c:pt idx="6">
                  <c:v>#N/A</c:v>
                </c:pt>
                <c:pt idx="7">
                  <c:v>6.91</c:v>
                </c:pt>
                <c:pt idx="8">
                  <c:v>#N/A</c:v>
                </c:pt>
                <c:pt idx="9">
                  <c:v>6.41</c:v>
                </c:pt>
              </c:numCache>
            </c:numRef>
          </c:val>
          <c:extLst>
            <c:ext xmlns:c16="http://schemas.microsoft.com/office/drawing/2014/chart" uri="{C3380CC4-5D6E-409C-BE32-E72D297353CC}">
              <c16:uniqueId val="{00000008-AAAF-46FC-AAC4-E4A86EA593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6.54</c:v>
                </c:pt>
                <c:pt idx="2">
                  <c:v>#N/A</c:v>
                </c:pt>
                <c:pt idx="3">
                  <c:v>5.81</c:v>
                </c:pt>
                <c:pt idx="4">
                  <c:v>#N/A</c:v>
                </c:pt>
                <c:pt idx="5">
                  <c:v>8.9600000000000009</c:v>
                </c:pt>
                <c:pt idx="6">
                  <c:v>#N/A</c:v>
                </c:pt>
                <c:pt idx="7">
                  <c:v>9.5500000000000007</c:v>
                </c:pt>
                <c:pt idx="8">
                  <c:v>#N/A</c:v>
                </c:pt>
                <c:pt idx="9">
                  <c:v>8.4499999999999993</c:v>
                </c:pt>
              </c:numCache>
            </c:numRef>
          </c:val>
          <c:extLst>
            <c:ext xmlns:c16="http://schemas.microsoft.com/office/drawing/2014/chart" uri="{C3380CC4-5D6E-409C-BE32-E72D297353CC}">
              <c16:uniqueId val="{00000009-AAAF-46FC-AAC4-E4A86EA593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1499</c:v>
                </c:pt>
                <c:pt idx="5">
                  <c:v>1459</c:v>
                </c:pt>
                <c:pt idx="8">
                  <c:v>1444</c:v>
                </c:pt>
                <c:pt idx="11">
                  <c:v>1436</c:v>
                </c:pt>
                <c:pt idx="14">
                  <c:v>1446</c:v>
                </c:pt>
              </c:numCache>
            </c:numRef>
          </c:val>
          <c:extLst>
            <c:ext xmlns:c16="http://schemas.microsoft.com/office/drawing/2014/chart" uri="{C3380CC4-5D6E-409C-BE32-E72D297353CC}">
              <c16:uniqueId val="{00000000-07C1-490D-A4C4-4F7FC8B9B1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C1-490D-A4C4-4F7FC8B9B1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21</c:v>
                </c:pt>
                <c:pt idx="9">
                  <c:v>14</c:v>
                </c:pt>
                <c:pt idx="12">
                  <c:v>11</c:v>
                </c:pt>
              </c:numCache>
            </c:numRef>
          </c:val>
          <c:extLst>
            <c:ext xmlns:c16="http://schemas.microsoft.com/office/drawing/2014/chart" uri="{C3380CC4-5D6E-409C-BE32-E72D297353CC}">
              <c16:uniqueId val="{00000002-07C1-490D-A4C4-4F7FC8B9B1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171</c:v>
                </c:pt>
                <c:pt idx="6">
                  <c:v>185</c:v>
                </c:pt>
                <c:pt idx="9">
                  <c:v>172</c:v>
                </c:pt>
                <c:pt idx="12">
                  <c:v>150</c:v>
                </c:pt>
              </c:numCache>
            </c:numRef>
          </c:val>
          <c:extLst>
            <c:ext xmlns:c16="http://schemas.microsoft.com/office/drawing/2014/chart" uri="{C3380CC4-5D6E-409C-BE32-E72D297353CC}">
              <c16:uniqueId val="{00000003-07C1-490D-A4C4-4F7FC8B9B1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151</c:v>
                </c:pt>
                <c:pt idx="3">
                  <c:v>134</c:v>
                </c:pt>
                <c:pt idx="6">
                  <c:v>110</c:v>
                </c:pt>
                <c:pt idx="9">
                  <c:v>105</c:v>
                </c:pt>
                <c:pt idx="12">
                  <c:v>106</c:v>
                </c:pt>
              </c:numCache>
            </c:numRef>
          </c:val>
          <c:extLst>
            <c:ext xmlns:c16="http://schemas.microsoft.com/office/drawing/2014/chart" uri="{C3380CC4-5D6E-409C-BE32-E72D297353CC}">
              <c16:uniqueId val="{00000004-07C1-490D-A4C4-4F7FC8B9B1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C1-490D-A4C4-4F7FC8B9B1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C1-490D-A4C4-4F7FC8B9B1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1854</c:v>
                </c:pt>
                <c:pt idx="3">
                  <c:v>1854</c:v>
                </c:pt>
                <c:pt idx="6">
                  <c:v>1815</c:v>
                </c:pt>
                <c:pt idx="9">
                  <c:v>1803</c:v>
                </c:pt>
                <c:pt idx="12">
                  <c:v>1822</c:v>
                </c:pt>
              </c:numCache>
            </c:numRef>
          </c:val>
          <c:extLst>
            <c:ext xmlns:c16="http://schemas.microsoft.com/office/drawing/2014/chart" uri="{C3380CC4-5D6E-409C-BE32-E72D297353CC}">
              <c16:uniqueId val="{00000007-07C1-490D-A4C4-4F7FC8B9B1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710</c:v>
                </c:pt>
                <c:pt idx="2">
                  <c:v>#N/A</c:v>
                </c:pt>
                <c:pt idx="3">
                  <c:v>#N/A</c:v>
                </c:pt>
                <c:pt idx="4">
                  <c:v>704</c:v>
                </c:pt>
                <c:pt idx="5">
                  <c:v>#N/A</c:v>
                </c:pt>
                <c:pt idx="6">
                  <c:v>#N/A</c:v>
                </c:pt>
                <c:pt idx="7">
                  <c:v>687</c:v>
                </c:pt>
                <c:pt idx="8">
                  <c:v>#N/A</c:v>
                </c:pt>
                <c:pt idx="9">
                  <c:v>#N/A</c:v>
                </c:pt>
                <c:pt idx="10">
                  <c:v>658</c:v>
                </c:pt>
                <c:pt idx="11">
                  <c:v>#N/A</c:v>
                </c:pt>
                <c:pt idx="12">
                  <c:v>#N/A</c:v>
                </c:pt>
                <c:pt idx="13">
                  <c:v>643</c:v>
                </c:pt>
                <c:pt idx="14">
                  <c:v>#N/A</c:v>
                </c:pt>
              </c:numCache>
            </c:numRef>
          </c:val>
          <c:smooth val="0"/>
          <c:extLst>
            <c:ext xmlns:c16="http://schemas.microsoft.com/office/drawing/2014/chart" uri="{C3380CC4-5D6E-409C-BE32-E72D297353CC}">
              <c16:uniqueId val="{00000008-07C1-490D-A4C4-4F7FC8B9B1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15087</c:v>
                </c:pt>
                <c:pt idx="5">
                  <c:v>15012</c:v>
                </c:pt>
                <c:pt idx="8">
                  <c:v>14870</c:v>
                </c:pt>
                <c:pt idx="11">
                  <c:v>14462</c:v>
                </c:pt>
                <c:pt idx="14">
                  <c:v>13602</c:v>
                </c:pt>
              </c:numCache>
            </c:numRef>
          </c:val>
          <c:extLst>
            <c:ext xmlns:c16="http://schemas.microsoft.com/office/drawing/2014/chart" uri="{C3380CC4-5D6E-409C-BE32-E72D297353CC}">
              <c16:uniqueId val="{00000000-89C0-4C72-8F51-C857AE9A97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c:v>
                </c:pt>
                <c:pt idx="5">
                  <c:v>119</c:v>
                </c:pt>
                <c:pt idx="8">
                  <c:v>91</c:v>
                </c:pt>
                <c:pt idx="11">
                  <c:v>67</c:v>
                </c:pt>
                <c:pt idx="14">
                  <c:v>45</c:v>
                </c:pt>
              </c:numCache>
            </c:numRef>
          </c:val>
          <c:extLst>
            <c:ext xmlns:c16="http://schemas.microsoft.com/office/drawing/2014/chart" uri="{C3380CC4-5D6E-409C-BE32-E72D297353CC}">
              <c16:uniqueId val="{00000001-89C0-4C72-8F51-C857AE9A97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5815</c:v>
                </c:pt>
                <c:pt idx="5">
                  <c:v>6364</c:v>
                </c:pt>
                <c:pt idx="8">
                  <c:v>6953</c:v>
                </c:pt>
                <c:pt idx="11">
                  <c:v>7544</c:v>
                </c:pt>
                <c:pt idx="14">
                  <c:v>7824</c:v>
                </c:pt>
              </c:numCache>
            </c:numRef>
          </c:val>
          <c:extLst>
            <c:ext xmlns:c16="http://schemas.microsoft.com/office/drawing/2014/chart" uri="{C3380CC4-5D6E-409C-BE32-E72D297353CC}">
              <c16:uniqueId val="{00000002-89C0-4C72-8F51-C857AE9A97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C0-4C72-8F51-C857AE9A97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C0-4C72-8F51-C857AE9A97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0-4C72-8F51-C857AE9A97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4092</c:v>
                </c:pt>
                <c:pt idx="3">
                  <c:v>3865</c:v>
                </c:pt>
                <c:pt idx="6">
                  <c:v>3675</c:v>
                </c:pt>
                <c:pt idx="9">
                  <c:v>3396</c:v>
                </c:pt>
                <c:pt idx="12">
                  <c:v>3219</c:v>
                </c:pt>
              </c:numCache>
            </c:numRef>
          </c:val>
          <c:extLst>
            <c:ext xmlns:c16="http://schemas.microsoft.com/office/drawing/2014/chart" uri="{C3380CC4-5D6E-409C-BE32-E72D297353CC}">
              <c16:uniqueId val="{00000006-89C0-4C72-8F51-C857AE9A97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3130</c:v>
                </c:pt>
                <c:pt idx="3">
                  <c:v>2930</c:v>
                </c:pt>
                <c:pt idx="6">
                  <c:v>2731</c:v>
                </c:pt>
                <c:pt idx="9">
                  <c:v>2494</c:v>
                </c:pt>
                <c:pt idx="12">
                  <c:v>2303</c:v>
                </c:pt>
              </c:numCache>
            </c:numRef>
          </c:val>
          <c:extLst>
            <c:ext xmlns:c16="http://schemas.microsoft.com/office/drawing/2014/chart" uri="{C3380CC4-5D6E-409C-BE32-E72D297353CC}">
              <c16:uniqueId val="{00000007-89C0-4C72-8F51-C857AE9A97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650</c:v>
                </c:pt>
                <c:pt idx="3">
                  <c:v>957</c:v>
                </c:pt>
                <c:pt idx="6">
                  <c:v>1514</c:v>
                </c:pt>
                <c:pt idx="9">
                  <c:v>1551</c:v>
                </c:pt>
                <c:pt idx="12">
                  <c:v>1522</c:v>
                </c:pt>
              </c:numCache>
            </c:numRef>
          </c:val>
          <c:extLst>
            <c:ext xmlns:c16="http://schemas.microsoft.com/office/drawing/2014/chart" uri="{C3380CC4-5D6E-409C-BE32-E72D297353CC}">
              <c16:uniqueId val="{00000008-89C0-4C72-8F51-C857AE9A97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C0-4C72-8F51-C857AE9A97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17460</c:v>
                </c:pt>
                <c:pt idx="3">
                  <c:v>17289</c:v>
                </c:pt>
                <c:pt idx="6">
                  <c:v>17255</c:v>
                </c:pt>
                <c:pt idx="9">
                  <c:v>16933</c:v>
                </c:pt>
                <c:pt idx="12">
                  <c:v>15887</c:v>
                </c:pt>
              </c:numCache>
            </c:numRef>
          </c:val>
          <c:extLst>
            <c:ext xmlns:c16="http://schemas.microsoft.com/office/drawing/2014/chart" uri="{C3380CC4-5D6E-409C-BE32-E72D297353CC}">
              <c16:uniqueId val="{0000000A-89C0-4C72-8F51-C857AE9A97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4283</c:v>
                </c:pt>
                <c:pt idx="2">
                  <c:v>#N/A</c:v>
                </c:pt>
                <c:pt idx="3">
                  <c:v>#N/A</c:v>
                </c:pt>
                <c:pt idx="4">
                  <c:v>3547</c:v>
                </c:pt>
                <c:pt idx="5">
                  <c:v>#N/A</c:v>
                </c:pt>
                <c:pt idx="6">
                  <c:v>#N/A</c:v>
                </c:pt>
                <c:pt idx="7">
                  <c:v>3261</c:v>
                </c:pt>
                <c:pt idx="8">
                  <c:v>#N/A</c:v>
                </c:pt>
                <c:pt idx="9">
                  <c:v>#N/A</c:v>
                </c:pt>
                <c:pt idx="10">
                  <c:v>2300</c:v>
                </c:pt>
                <c:pt idx="11">
                  <c:v>#N/A</c:v>
                </c:pt>
                <c:pt idx="12">
                  <c:v>#N/A</c:v>
                </c:pt>
                <c:pt idx="13">
                  <c:v>1460</c:v>
                </c:pt>
                <c:pt idx="14">
                  <c:v>#N/A</c:v>
                </c:pt>
              </c:numCache>
            </c:numRef>
          </c:val>
          <c:smooth val="0"/>
          <c:extLst>
            <c:ext xmlns:c16="http://schemas.microsoft.com/office/drawing/2014/chart" uri="{C3380CC4-5D6E-409C-BE32-E72D297353CC}">
              <c16:uniqueId val="{0000000B-89C0-4C72-8F51-C857AE9A97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4576</c:v>
                </c:pt>
                <c:pt idx="1">
                  <c:v>4859</c:v>
                </c:pt>
                <c:pt idx="2">
                  <c:v>4824</c:v>
                </c:pt>
              </c:numCache>
            </c:numRef>
          </c:val>
          <c:extLst>
            <c:ext xmlns:c16="http://schemas.microsoft.com/office/drawing/2014/chart" uri="{C3380CC4-5D6E-409C-BE32-E72D297353CC}">
              <c16:uniqueId val="{00000000-13ED-4A0E-81F7-EA878F57CA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211</c:v>
                </c:pt>
                <c:pt idx="2">
                  <c:v>211</c:v>
                </c:pt>
              </c:numCache>
            </c:numRef>
          </c:val>
          <c:extLst>
            <c:ext xmlns:c16="http://schemas.microsoft.com/office/drawing/2014/chart" uri="{C3380CC4-5D6E-409C-BE32-E72D297353CC}">
              <c16:uniqueId val="{00000001-13ED-4A0E-81F7-EA878F57CA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3403</c:v>
                </c:pt>
                <c:pt idx="1">
                  <c:v>3417</c:v>
                </c:pt>
                <c:pt idx="2">
                  <c:v>3484</c:v>
                </c:pt>
              </c:numCache>
            </c:numRef>
          </c:val>
          <c:extLst>
            <c:ext xmlns:c16="http://schemas.microsoft.com/office/drawing/2014/chart" uri="{C3380CC4-5D6E-409C-BE32-E72D297353CC}">
              <c16:uniqueId val="{00000002-13ED-4A0E-81F7-EA878F57CA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近年は公債費の抑制に努め、平成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年度から令和３年度までの元利償還金は減少してきている。令和４年度は臨時財政対策債や減税補てん債の元利償還金の増加により前年度と比較して</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起債を行う際には、なるべく交付税措置のある起債を活用し、次世代への負担を少しでも軽減できるよう新規地方債の発行については、より一層の精査を行い、持続可能な財政運営を図っていく。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満期一括償還地方債はキャッシュフロー変動が大きく、本市の財政運営については平準化を目的とした元利均等償還を用いているため。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合併特例債を活用して学校施設の改修、学校給食センターや統合保育所、統合小学校、国吉中学校の建設や基幹道路の整備など様々な事業を実施してきたが、令和４年度は償還額が借入額を上回り、地方債残高は減となった。</a:t>
          </a:r>
        </a:p>
        <a:p>
          <a:r>
            <a:rPr kumimoji="1" lang="ja-JP" altLang="en-US" sz="1400">
              <a:latin typeface="ＭＳ ゴシック" pitchFamily="49" charset="-128"/>
              <a:ea typeface="ＭＳ ゴシック" pitchFamily="49" charset="-128"/>
            </a:rPr>
            <a:t>　充当可能基金については、財政調整基金を中心に積み立てを行ったことで増加した。合併特例措置の終了後も持続可能な財政運営を行うためにも更なる積み増しに努めていく。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基金全体としては、歳入の抑制と歳出の抑制に努め、前年度から約３千１百万円の増額となった。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が上回った基金は財政調整基金と奨学基金で、前年度と比較すると財政調整基金が約３千５百万円の減、奨学基金は約１百万円の減となった。積立額が大きく上回った基金はふるさと応援基金と公共施設等整備基金で、前年度と比較するとふるさと応援基金で約３千６百万円の増、公共施設等整備基金で約２千２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入の確保と歳出の抑制に努め、地方債の借入については可能な限り交付税措置の多いものを選択し、事業の取捨選択をしながら将来への負担の平準化を目標とし、基金残高の安定化に努める。また、基金の用途の明確化を図るため、財政調整基金だけでなく特定目的金への積み立ても視野に入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まちづくり振興基金：地域住民の連携の強化及び地域振興等に資するため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ふるさと応援基金：寄附者から収受したふるさと寄附金を積み立て、寄附者のいすみ市への思いを実現化することにより、様々な人々の参画による個性豊かな活力あるふるさとづくりに資するため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公共施設等整備基金：公用及び公共に供する施設整備のため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ふるさと応援基金は令和４年度寄附額の増加により約３千６百万円の増加、公共施設等整備基金は旧小学校施設の売り払い代を積み立てたため約２千２百万円の増加となった。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毎年約５百万円～１千万円の運用益をあげており、引き続き将来への基金確保へ努めていく。また、公共施設の老朽化による維持補修費の増加が見込まれる中で、今後は公共施設等整備基金などへの積み立てを行い、将来の財源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運用益（約４百万円）と歳計剰余金処分額（約６億円）を積み立てたが、一般会計への繰入れ（約６億３千９百万円）が上回り減少となった。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原油価格・物価高騰など社会情勢が不安定な中で、引き続き将来にわたり安定した行財政運営に努めるため、財政調整基金の安定化を図っていく。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運用益（約５千円）を積み立て一般会計への繰入れを行わなかったことから横ばいとなっている。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現時点では、満期一括償還地方債を行う予定がないことから、積み立てを行っていない。今後は必要に応じ、将来負担の増加が見込まれる場合には、財政状況に配慮しつつ、積み立てを視野に入れる。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ポイント下回り、全国平均からは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ポイント下回っている。指数は昨年度と比較すると横ばいだが減少傾向にあり、急速に進んでいる少子高齢化や市内に中心となる産業がないことなどにより、財政基盤が弱くなっていることが要因である。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の対策として、これまで取り組んできた施策を生かし、引き続き地域の魅力アップを図り、移住・定住者を増やしていく。また、企業誘致等により、働く場所の確保と産業の発展を図り、長期的な税収の確保につな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類似団体平均、全国平均、千葉県平均を全て下回っている。前年度と比較して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ポイント増加したのは、分母である経常一般財源が減少（</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ポイント）し、分子である経常経費充当一般財源が増加（</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ポイント）したためである。増加の主な要因は医療機関への診療控えが通常時に戻ったことによる医療扶助費の増加が大きい。</a:t>
          </a:r>
        </a:p>
        <a:p>
          <a:r>
            <a:rPr kumimoji="1" lang="ja-JP" altLang="en-US" sz="1300">
              <a:latin typeface="ＭＳ Ｐゴシック" panose="020B0600070205080204" pitchFamily="50" charset="-128"/>
              <a:ea typeface="ＭＳ Ｐゴシック" panose="020B0600070205080204" pitchFamily="50" charset="-128"/>
            </a:rPr>
            <a:t>　高齢化により扶助費等は増加傾向にあるので、一層の事業精査を行うなど経常経費の抑制に努めていく。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164147</xdr:rowOff>
    </xdr:from>
    <xdr:to>
      <xdr:col>23</xdr:col>
      <xdr:colOff>133350</xdr:colOff>
      <xdr:row>63</xdr:row>
      <xdr:rowOff>47943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51147"/>
          <a:ext cx="8382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62</xdr:row>
      <xdr:rowOff>86678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5114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53975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1657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55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11,395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a:latin typeface="ＭＳ Ｐゴシック" panose="020B0600070205080204" pitchFamily="50" charset="-128"/>
              <a:ea typeface="ＭＳ Ｐゴシック" panose="020B0600070205080204" pitchFamily="50" charset="-128"/>
            </a:rPr>
            <a:t>12,802</a:t>
          </a:r>
          <a:r>
            <a:rPr kumimoji="1" lang="ja-JP" altLang="en-US" sz="1300">
              <a:latin typeface="ＭＳ Ｐゴシック" panose="020B0600070205080204" pitchFamily="50" charset="-128"/>
              <a:ea typeface="ＭＳ Ｐゴシック" panose="020B0600070205080204" pitchFamily="50" charset="-128"/>
            </a:rPr>
            <a:t>円下回っている。前年度と比較して物件費が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増加したことが主な要因となっている。これは地籍調査の実施や新型コロナウイルスワクチン接種に係る経費の増加によるものである。また、多くの公共施設で老朽化が進んでいるため、公共施設の個別計画等に基づき、統廃合や長寿命化を図り、さらに経費の削減に取り組む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52696</xdr:rowOff>
    </xdr:from>
    <xdr:to>
      <xdr:col>23</xdr:col>
      <xdr:colOff>133350</xdr:colOff>
      <xdr:row>81</xdr:row>
      <xdr:rowOff>91976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0146"/>
          <a:ext cx="8382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50628</xdr:rowOff>
    </xdr:from>
    <xdr:to>
      <xdr:col>19</xdr:col>
      <xdr:colOff>133350</xdr:colOff>
      <xdr:row>81</xdr:row>
      <xdr:rowOff>52696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3807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1305</xdr:rowOff>
    </xdr:from>
    <xdr:to>
      <xdr:col>15</xdr:col>
      <xdr:colOff>82550</xdr:colOff>
      <xdr:row>81</xdr:row>
      <xdr:rowOff>50628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88755"/>
          <a:ext cx="889000" cy="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151498</xdr:rowOff>
    </xdr:from>
    <xdr:to>
      <xdr:col>11</xdr:col>
      <xdr:colOff>31750</xdr:colOff>
      <xdr:row>81</xdr:row>
      <xdr:rowOff>1305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7498"/>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41176</xdr:rowOff>
    </xdr:from>
    <xdr:to>
      <xdr:col>23</xdr:col>
      <xdr:colOff>184150</xdr:colOff>
      <xdr:row>81</xdr:row>
      <xdr:rowOff>142776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57703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1896</xdr:rowOff>
    </xdr:from>
    <xdr:to>
      <xdr:col>19</xdr:col>
      <xdr:colOff>184150</xdr:colOff>
      <xdr:row>81</xdr:row>
      <xdr:rowOff>103496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113673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5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171278</xdr:rowOff>
    </xdr:from>
    <xdr:to>
      <xdr:col>15</xdr:col>
      <xdr:colOff>133350</xdr:colOff>
      <xdr:row>81</xdr:row>
      <xdr:rowOff>101428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111605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121955</xdr:rowOff>
    </xdr:from>
    <xdr:to>
      <xdr:col>11</xdr:col>
      <xdr:colOff>82550</xdr:colOff>
      <xdr:row>81</xdr:row>
      <xdr:rowOff>52105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62282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100698</xdr:rowOff>
    </xdr:from>
    <xdr:to>
      <xdr:col>7</xdr:col>
      <xdr:colOff>31750</xdr:colOff>
      <xdr:row>81</xdr:row>
      <xdr:rowOff>30848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41025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ポイント、全国市平均より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ポイント高くなっている。今後も人事院勧告や千葉県人事委員会勧告を基本として適正な給与制度の確立を図っていく。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定員適正化計画を策定し、計画に掲げている削減数を上回る人数を削減してきたことにより、類似団体平均より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人少なくなっている。今後も引き続き事務事業の見直しや計画的な職員採用を行うなど、行政サービスを維持しながら、定員管理の適正化に努める。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2563"/>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50334</xdr:rowOff>
    </xdr:from>
    <xdr:to>
      <xdr:col>77</xdr:col>
      <xdr:colOff>44450</xdr:colOff>
      <xdr:row>60</xdr:row>
      <xdr:rowOff>55563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733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50334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8084"/>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44302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2808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9186</xdr:rowOff>
    </xdr:from>
    <xdr:to>
      <xdr:col>81</xdr:col>
      <xdr:colOff>95250</xdr:colOff>
      <xdr:row>60</xdr:row>
      <xdr:rowOff>110786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25713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170984</xdr:rowOff>
    </xdr:from>
    <xdr:to>
      <xdr:col>73</xdr:col>
      <xdr:colOff>44450</xdr:colOff>
      <xdr:row>60</xdr:row>
      <xdr:rowOff>101134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111311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161734</xdr:rowOff>
    </xdr:from>
    <xdr:to>
      <xdr:col>68</xdr:col>
      <xdr:colOff>203200</xdr:colOff>
      <xdr:row>60</xdr:row>
      <xdr:rowOff>91884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102061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164952</xdr:rowOff>
    </xdr:from>
    <xdr:to>
      <xdr:col>64</xdr:col>
      <xdr:colOff>152400</xdr:colOff>
      <xdr:row>60</xdr:row>
      <xdr:rowOff>95102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105279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ポイント減少した。全国平均より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ポイント、千葉県平均より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ポイント高くなっているが、類似団体平均より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ポイント低くなっている。　</a:t>
          </a:r>
        </a:p>
        <a:p>
          <a:r>
            <a:rPr kumimoji="1" lang="ja-JP" altLang="en-US" sz="1300">
              <a:latin typeface="ＭＳ Ｐゴシック" panose="020B0600070205080204" pitchFamily="50" charset="-128"/>
              <a:ea typeface="ＭＳ Ｐゴシック" panose="020B0600070205080204" pitchFamily="50" charset="-128"/>
            </a:rPr>
            <a:t>　今後も夷隅庁舎整備事業など合併特例債を活用した事業を予定していることから実質公債費比率に注視しながら、計画的な地方債発行に努め、財政の健全化に努める。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78740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077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136652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財政調整基金の積み立てにより充当可能基金が増加し、前年度と比較して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ポイント減少した。また将来負担比率は年々減少しており、類似団体平均を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今後も充当可能基金の増加に努め、地方債発行についても極力交付税措置の多い起債を選択し、財政の健全化に努める。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25095</xdr:rowOff>
    </xdr:from>
    <xdr:to>
      <xdr:col>81</xdr:col>
      <xdr:colOff>44450</xdr:colOff>
      <xdr:row>15</xdr:row>
      <xdr:rowOff>99416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96845"/>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99416</xdr:rowOff>
    </xdr:from>
    <xdr:to>
      <xdr:col>77</xdr:col>
      <xdr:colOff>44450</xdr:colOff>
      <xdr:row>16</xdr:row>
      <xdr:rowOff>34138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711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34138</xdr:rowOff>
    </xdr:from>
    <xdr:to>
      <xdr:col>72</xdr:col>
      <xdr:colOff>203200</xdr:colOff>
      <xdr:row>16</xdr:row>
      <xdr:rowOff>68885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7733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68885</xdr:rowOff>
    </xdr:from>
    <xdr:to>
      <xdr:col>68</xdr:col>
      <xdr:colOff>152400</xdr:colOff>
      <xdr:row>16</xdr:row>
      <xdr:rowOff>150927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1208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45940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35323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145745</xdr:rowOff>
    </xdr:from>
    <xdr:to>
      <xdr:col>81</xdr:col>
      <xdr:colOff>95250</xdr:colOff>
      <xdr:row>15</xdr:row>
      <xdr:rowOff>75895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9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48616</xdr:rowOff>
    </xdr:from>
    <xdr:to>
      <xdr:col>77</xdr:col>
      <xdr:colOff>95250</xdr:colOff>
      <xdr:row>15</xdr:row>
      <xdr:rowOff>150216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160393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8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154788</xdr:rowOff>
    </xdr:from>
    <xdr:to>
      <xdr:col>73</xdr:col>
      <xdr:colOff>44450</xdr:colOff>
      <xdr:row>16</xdr:row>
      <xdr:rowOff>84938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95115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18085</xdr:rowOff>
    </xdr:from>
    <xdr:to>
      <xdr:col>68</xdr:col>
      <xdr:colOff>203200</xdr:colOff>
      <xdr:row>16</xdr:row>
      <xdr:rowOff>119685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129862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ポイント増加したが全国平均、千葉県平均を下回っている。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今後も引き続き、定員適正化計画に基づき、定員管理の適正化に取り組んでいく。さらに職員の人材育成にも取り組み、業務の効率化を図っていく。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ポイント、千葉県平均を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ポイント下回っている。ふるさと納税の寄附額の増加による返礼品代と発送経費が増えたことが主な要因である。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しかしながら、今後は事務事業の効率化や情報化の推進により、業務委託等の物件費の増加が見込まれることから、委託内容の見直し等を十分に行い、比率の上昇を抑えていく。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8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千葉県平均を全て下回っている。コロナ禍による医療機関への診療控えが通常時に戻ったことによる医療扶助費の増額が主な要因となり、前年度より増加となった。</a:t>
          </a:r>
        </a:p>
        <a:p>
          <a:r>
            <a:rPr kumimoji="1" lang="ja-JP" altLang="en-US" sz="1300">
              <a:latin typeface="ＭＳ Ｐゴシック" panose="020B0600070205080204" pitchFamily="50" charset="-128"/>
              <a:ea typeface="ＭＳ Ｐゴシック" panose="020B0600070205080204" pitchFamily="50" charset="-128"/>
            </a:rPr>
            <a:t>　今後も事業精査や生活保護資格審査の厳格化、適正化を進めていくことで扶助費の適正化に努める。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ポイント増加しており、主な要因は後期高齢者の医療給付の増加により後期高齢者医療特別会計への繰出金が増加したことによるものである。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一層の高齢化が進むことから、後期高齢者医療特別会計や介護保険特別会計への繰出金が更なる増加が見込まれるため、保険料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03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病院、水道事業などの広域的な行政経費に対する負担金が多額であり、類似団体平均、全国平均、千葉県平均を大きく上回っている。学校給食費の無償化に伴う小中学校への補助金の開始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ポイントの増加となった。単独事業で行っている各種団体への補助金については増加傾向にあるので、今後も補助金に関する基本方針に基づき、適正に処理していくとともに、定期的な見直しを行っていく。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27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578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ポイント、千葉県平均を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ポイント上回っている。増加した主な要因は臨時財政対策債、減税補てん債の元利償還金の増加が主な要因となっている。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しかしながら、今後も夷隅庁舎整備事業など合併特例債を活用した事業を予定しており、公債費の増加が見込まれることから必要最低限の借入れを行っていく必要がある。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99786</xdr:rowOff>
    </xdr:from>
    <xdr:to>
      <xdr:col>24</xdr:col>
      <xdr:colOff>25400</xdr:colOff>
      <xdr:row>77</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29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99786</xdr:rowOff>
    </xdr:from>
    <xdr:to>
      <xdr:col>19</xdr:col>
      <xdr:colOff>187325</xdr:colOff>
      <xdr:row>77</xdr:row>
      <xdr:rowOff>26307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29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26307</xdr:rowOff>
    </xdr:from>
    <xdr:to>
      <xdr:col>15</xdr:col>
      <xdr:colOff>98425</xdr:colOff>
      <xdr:row>77</xdr:row>
      <xdr:rowOff>80736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27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80736</xdr:rowOff>
    </xdr:from>
    <xdr:to>
      <xdr:col>11</xdr:col>
      <xdr:colOff>9525</xdr:colOff>
      <xdr:row>77</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146957</xdr:rowOff>
    </xdr:from>
    <xdr:to>
      <xdr:col>15</xdr:col>
      <xdr:colOff>149225</xdr:colOff>
      <xdr:row>77</xdr:row>
      <xdr:rowOff>77107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87284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29936</xdr:rowOff>
    </xdr:from>
    <xdr:to>
      <xdr:col>11</xdr:col>
      <xdr:colOff>60325</xdr:colOff>
      <xdr:row>77</xdr:row>
      <xdr:rowOff>131536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ポイント、千葉県平均を</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ポイント下回っている。前年度からは</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ポイント増加しており、主な要因は、臨時財政対策債発行可能額の減に加え、基準財政収入額の増による地方交付税の減により分母である経常一般財源が約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今後は、高齢化の進展により扶助費や繰出金等の増加が見込まれるため、事業精査を十分に行い、その他の経費の見直しをしていくことで行財政改革を進め、健全化に努めていく。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1752"/>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017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19615</xdr:rowOff>
    </xdr:from>
    <xdr:to>
      <xdr:col>29</xdr:col>
      <xdr:colOff>127000</xdr:colOff>
      <xdr:row>18</xdr:row>
      <xdr:rowOff>28424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3340"/>
          <a:ext cx="647700" cy="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4392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28424</xdr:rowOff>
    </xdr:from>
    <xdr:to>
      <xdr:col>26</xdr:col>
      <xdr:colOff>50800</xdr:colOff>
      <xdr:row>18</xdr:row>
      <xdr:rowOff>37488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149"/>
          <a:ext cx="698500" cy="9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37488</xdr:rowOff>
    </xdr:from>
    <xdr:to>
      <xdr:col>22</xdr:col>
      <xdr:colOff>114300</xdr:colOff>
      <xdr:row>18</xdr:row>
      <xdr:rowOff>37918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1213"/>
          <a:ext cx="698500" cy="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30721</xdr:rowOff>
    </xdr:from>
    <xdr:to>
      <xdr:col>18</xdr:col>
      <xdr:colOff>177800</xdr:colOff>
      <xdr:row>18</xdr:row>
      <xdr:rowOff>37918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4446"/>
          <a:ext cx="698500" cy="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140265</xdr:rowOff>
    </xdr:from>
    <xdr:to>
      <xdr:col>29</xdr:col>
      <xdr:colOff>177800</xdr:colOff>
      <xdr:row>18</xdr:row>
      <xdr:rowOff>70415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156792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149074</xdr:rowOff>
    </xdr:from>
    <xdr:to>
      <xdr:col>26</xdr:col>
      <xdr:colOff>101600</xdr:colOff>
      <xdr:row>18</xdr:row>
      <xdr:rowOff>79224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89401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158138</xdr:rowOff>
    </xdr:from>
    <xdr:to>
      <xdr:col>22</xdr:col>
      <xdr:colOff>165100</xdr:colOff>
      <xdr:row>18</xdr:row>
      <xdr:rowOff>88288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73065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158568</xdr:rowOff>
    </xdr:from>
    <xdr:to>
      <xdr:col>19</xdr:col>
      <xdr:colOff>38100</xdr:colOff>
      <xdr:row>18</xdr:row>
      <xdr:rowOff>88718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73495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151371</xdr:rowOff>
    </xdr:from>
    <xdr:to>
      <xdr:col>15</xdr:col>
      <xdr:colOff>101600</xdr:colOff>
      <xdr:row>18</xdr:row>
      <xdr:rowOff>81521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66298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88862</xdr:rowOff>
    </xdr:from>
    <xdr:to>
      <xdr:col>29</xdr:col>
      <xdr:colOff>127000</xdr:colOff>
      <xdr:row>37</xdr:row>
      <xdr:rowOff>89757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13562"/>
          <a:ext cx="6477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79222</xdr:rowOff>
    </xdr:from>
    <xdr:to>
      <xdr:col>26</xdr:col>
      <xdr:colOff>50800</xdr:colOff>
      <xdr:row>37</xdr:row>
      <xdr:rowOff>88862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03922"/>
          <a:ext cx="698500" cy="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75660</xdr:rowOff>
    </xdr:from>
    <xdr:to>
      <xdr:col>22</xdr:col>
      <xdr:colOff>114300</xdr:colOff>
      <xdr:row>37</xdr:row>
      <xdr:rowOff>79222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00360"/>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75660</xdr:rowOff>
    </xdr:from>
    <xdr:to>
      <xdr:col>18</xdr:col>
      <xdr:colOff>177800</xdr:colOff>
      <xdr:row>37</xdr:row>
      <xdr:rowOff>78060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00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38957</xdr:rowOff>
    </xdr:from>
    <xdr:to>
      <xdr:col>29</xdr:col>
      <xdr:colOff>177800</xdr:colOff>
      <xdr:row>37</xdr:row>
      <xdr:rowOff>140557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38062</xdr:rowOff>
    </xdr:from>
    <xdr:to>
      <xdr:col>26</xdr:col>
      <xdr:colOff>101600</xdr:colOff>
      <xdr:row>37</xdr:row>
      <xdr:rowOff>139662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6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124439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28422</xdr:rowOff>
    </xdr:from>
    <xdr:to>
      <xdr:col>22</xdr:col>
      <xdr:colOff>165100</xdr:colOff>
      <xdr:row>37</xdr:row>
      <xdr:rowOff>130022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114799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24860</xdr:rowOff>
    </xdr:from>
    <xdr:to>
      <xdr:col>19</xdr:col>
      <xdr:colOff>38100</xdr:colOff>
      <xdr:row>37</xdr:row>
      <xdr:rowOff>126460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111237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27260</xdr:rowOff>
    </xdr:from>
    <xdr:to>
      <xdr:col>15</xdr:col>
      <xdr:colOff>101600</xdr:colOff>
      <xdr:row>37</xdr:row>
      <xdr:rowOff>128860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5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113637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3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33131</xdr:rowOff>
    </xdr:from>
    <xdr:to>
      <xdr:col>24</xdr:col>
      <xdr:colOff>63500</xdr:colOff>
      <xdr:row>37</xdr:row>
      <xdr:rowOff>39531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678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39531</xdr:rowOff>
    </xdr:from>
    <xdr:to>
      <xdr:col>19</xdr:col>
      <xdr:colOff>177800</xdr:colOff>
      <xdr:row>37</xdr:row>
      <xdr:rowOff>48001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3181"/>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48001</xdr:rowOff>
    </xdr:from>
    <xdr:to>
      <xdr:col>15</xdr:col>
      <xdr:colOff>50800</xdr:colOff>
      <xdr:row>37</xdr:row>
      <xdr:rowOff>84543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1651"/>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84543</xdr:rowOff>
    </xdr:from>
    <xdr:to>
      <xdr:col>10</xdr:col>
      <xdr:colOff>114300</xdr:colOff>
      <xdr:row>37</xdr:row>
      <xdr:rowOff>88859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8193"/>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153781</xdr:rowOff>
    </xdr:from>
    <xdr:to>
      <xdr:col>24</xdr:col>
      <xdr:colOff>114300</xdr:colOff>
      <xdr:row>37</xdr:row>
      <xdr:rowOff>83931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160181</xdr:rowOff>
    </xdr:from>
    <xdr:to>
      <xdr:col>20</xdr:col>
      <xdr:colOff>38100</xdr:colOff>
      <xdr:row>37</xdr:row>
      <xdr:rowOff>90331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106858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1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168651</xdr:rowOff>
    </xdr:from>
    <xdr:to>
      <xdr:col>15</xdr:col>
      <xdr:colOff>101600</xdr:colOff>
      <xdr:row>37</xdr:row>
      <xdr:rowOff>98801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89928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33743</xdr:rowOff>
    </xdr:from>
    <xdr:to>
      <xdr:col>10</xdr:col>
      <xdr:colOff>165100</xdr:colOff>
      <xdr:row>37</xdr:row>
      <xdr:rowOff>135343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126470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38059</xdr:rowOff>
    </xdr:from>
    <xdr:to>
      <xdr:col>6</xdr:col>
      <xdr:colOff>38100</xdr:colOff>
      <xdr:row>37</xdr:row>
      <xdr:rowOff>139659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130787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93061</xdr:rowOff>
    </xdr:from>
    <xdr:to>
      <xdr:col>24</xdr:col>
      <xdr:colOff>63500</xdr:colOff>
      <xdr:row>56</xdr:row>
      <xdr:rowOff>137474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4261"/>
          <a:ext cx="8382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129418</xdr:rowOff>
    </xdr:from>
    <xdr:to>
      <xdr:col>19</xdr:col>
      <xdr:colOff>177800</xdr:colOff>
      <xdr:row>56</xdr:row>
      <xdr:rowOff>137474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30618"/>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129418</xdr:rowOff>
    </xdr:from>
    <xdr:to>
      <xdr:col>15</xdr:col>
      <xdr:colOff>50800</xdr:colOff>
      <xdr:row>56</xdr:row>
      <xdr:rowOff>151126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30618"/>
          <a:ext cx="8890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151126</xdr:rowOff>
    </xdr:from>
    <xdr:to>
      <xdr:col>10</xdr:col>
      <xdr:colOff>114300</xdr:colOff>
      <xdr:row>57</xdr:row>
      <xdr:rowOff>2275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52326"/>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42261</xdr:rowOff>
    </xdr:from>
    <xdr:to>
      <xdr:col>24</xdr:col>
      <xdr:colOff>114300</xdr:colOff>
      <xdr:row>56</xdr:row>
      <xdr:rowOff>143861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20688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86674</xdr:rowOff>
    </xdr:from>
    <xdr:to>
      <xdr:col>20</xdr:col>
      <xdr:colOff>38100</xdr:colOff>
      <xdr:row>57</xdr:row>
      <xdr:rowOff>16824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78618</xdr:rowOff>
    </xdr:from>
    <xdr:to>
      <xdr:col>15</xdr:col>
      <xdr:colOff>101600</xdr:colOff>
      <xdr:row>57</xdr:row>
      <xdr:rowOff>8768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171345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100326</xdr:rowOff>
    </xdr:from>
    <xdr:to>
      <xdr:col>10</xdr:col>
      <xdr:colOff>165100</xdr:colOff>
      <xdr:row>57</xdr:row>
      <xdr:rowOff>30476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122925</xdr:rowOff>
    </xdr:from>
    <xdr:to>
      <xdr:col>6</xdr:col>
      <xdr:colOff>38100</xdr:colOff>
      <xdr:row>57</xdr:row>
      <xdr:rowOff>53075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44202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112610</xdr:rowOff>
    </xdr:from>
    <xdr:to>
      <xdr:col>24</xdr:col>
      <xdr:colOff>63500</xdr:colOff>
      <xdr:row>78</xdr:row>
      <xdr:rowOff>113274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5710"/>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113274</xdr:rowOff>
    </xdr:from>
    <xdr:to>
      <xdr:col>19</xdr:col>
      <xdr:colOff>177800</xdr:colOff>
      <xdr:row>78</xdr:row>
      <xdr:rowOff>119858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637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119858</xdr:rowOff>
    </xdr:from>
    <xdr:to>
      <xdr:col>15</xdr:col>
      <xdr:colOff>50800</xdr:colOff>
      <xdr:row>78</xdr:row>
      <xdr:rowOff>120407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295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120177</xdr:rowOff>
    </xdr:from>
    <xdr:to>
      <xdr:col>10</xdr:col>
      <xdr:colOff>114300</xdr:colOff>
      <xdr:row>78</xdr:row>
      <xdr:rowOff>120407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327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61810</xdr:rowOff>
    </xdr:from>
    <xdr:to>
      <xdr:col>24</xdr:col>
      <xdr:colOff>114300</xdr:colOff>
      <xdr:row>78</xdr:row>
      <xdr:rowOff>163410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62474</xdr:rowOff>
    </xdr:from>
    <xdr:to>
      <xdr:col>20</xdr:col>
      <xdr:colOff>38100</xdr:colOff>
      <xdr:row>78</xdr:row>
      <xdr:rowOff>164074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155201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69058</xdr:rowOff>
    </xdr:from>
    <xdr:to>
      <xdr:col>15</xdr:col>
      <xdr:colOff>101600</xdr:colOff>
      <xdr:row>78</xdr:row>
      <xdr:rowOff>170658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161785</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3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69607</xdr:rowOff>
    </xdr:from>
    <xdr:to>
      <xdr:col>10</xdr:col>
      <xdr:colOff>165100</xdr:colOff>
      <xdr:row>78</xdr:row>
      <xdr:rowOff>171207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162334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3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69377</xdr:rowOff>
    </xdr:from>
    <xdr:to>
      <xdr:col>6</xdr:col>
      <xdr:colOff>38100</xdr:colOff>
      <xdr:row>78</xdr:row>
      <xdr:rowOff>170977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162104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72134</xdr:rowOff>
    </xdr:from>
    <xdr:to>
      <xdr:col>24</xdr:col>
      <xdr:colOff>63500</xdr:colOff>
      <xdr:row>97</xdr:row>
      <xdr:rowOff>156434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02784"/>
          <a:ext cx="838200" cy="8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72134</xdr:rowOff>
    </xdr:from>
    <xdr:to>
      <xdr:col>19</xdr:col>
      <xdr:colOff>177800</xdr:colOff>
      <xdr:row>98</xdr:row>
      <xdr:rowOff>85179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02784"/>
          <a:ext cx="889000" cy="18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85179</xdr:rowOff>
    </xdr:from>
    <xdr:to>
      <xdr:col>15</xdr:col>
      <xdr:colOff>50800</xdr:colOff>
      <xdr:row>98</xdr:row>
      <xdr:rowOff>114546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87279"/>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114546</xdr:rowOff>
    </xdr:from>
    <xdr:to>
      <xdr:col>10</xdr:col>
      <xdr:colOff>114300</xdr:colOff>
      <xdr:row>98</xdr:row>
      <xdr:rowOff>133573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16646"/>
          <a:ext cx="8890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105634</xdr:rowOff>
    </xdr:from>
    <xdr:to>
      <xdr:col>24</xdr:col>
      <xdr:colOff>114300</xdr:colOff>
      <xdr:row>98</xdr:row>
      <xdr:rowOff>35784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20561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21334</xdr:rowOff>
    </xdr:from>
    <xdr:to>
      <xdr:col>20</xdr:col>
      <xdr:colOff>38100</xdr:colOff>
      <xdr:row>97</xdr:row>
      <xdr:rowOff>122934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114061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34379</xdr:rowOff>
    </xdr:from>
    <xdr:to>
      <xdr:col>15</xdr:col>
      <xdr:colOff>101600</xdr:colOff>
      <xdr:row>98</xdr:row>
      <xdr:rowOff>135979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127106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63746</xdr:rowOff>
    </xdr:from>
    <xdr:to>
      <xdr:col>10</xdr:col>
      <xdr:colOff>165100</xdr:colOff>
      <xdr:row>98</xdr:row>
      <xdr:rowOff>165346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156473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82773</xdr:rowOff>
    </xdr:from>
    <xdr:to>
      <xdr:col>6</xdr:col>
      <xdr:colOff>38100</xdr:colOff>
      <xdr:row>99</xdr:row>
      <xdr:rowOff>12923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61642</xdr:rowOff>
    </xdr:from>
    <xdr:to>
      <xdr:col>55</xdr:col>
      <xdr:colOff>0</xdr:colOff>
      <xdr:row>36</xdr:row>
      <xdr:rowOff>81869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33842"/>
          <a:ext cx="8382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126601</xdr:rowOff>
    </xdr:from>
    <xdr:to>
      <xdr:col>50</xdr:col>
      <xdr:colOff>114300</xdr:colOff>
      <xdr:row>36</xdr:row>
      <xdr:rowOff>81869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84451"/>
          <a:ext cx="889000" cy="4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126601</xdr:rowOff>
    </xdr:from>
    <xdr:to>
      <xdr:col>45</xdr:col>
      <xdr:colOff>177800</xdr:colOff>
      <xdr:row>36</xdr:row>
      <xdr:rowOff>170397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84451"/>
          <a:ext cx="889000" cy="5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152616</xdr:rowOff>
    </xdr:from>
    <xdr:to>
      <xdr:col>41</xdr:col>
      <xdr:colOff>50800</xdr:colOff>
      <xdr:row>36</xdr:row>
      <xdr:rowOff>170397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24816"/>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33339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10842</xdr:rowOff>
    </xdr:from>
    <xdr:to>
      <xdr:col>55</xdr:col>
      <xdr:colOff>50800</xdr:colOff>
      <xdr:row>36</xdr:row>
      <xdr:rowOff>112442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33719</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31069</xdr:rowOff>
    </xdr:from>
    <xdr:to>
      <xdr:col>50</xdr:col>
      <xdr:colOff>165100</xdr:colOff>
      <xdr:row>36</xdr:row>
      <xdr:rowOff>132669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149196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75801</xdr:rowOff>
    </xdr:from>
    <xdr:to>
      <xdr:col>46</xdr:col>
      <xdr:colOff>38100</xdr:colOff>
      <xdr:row>34</xdr:row>
      <xdr:rowOff>5951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168528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119597</xdr:rowOff>
    </xdr:from>
    <xdr:to>
      <xdr:col>41</xdr:col>
      <xdr:colOff>101600</xdr:colOff>
      <xdr:row>37</xdr:row>
      <xdr:rowOff>49747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40874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101816</xdr:rowOff>
    </xdr:from>
    <xdr:to>
      <xdr:col>36</xdr:col>
      <xdr:colOff>165100</xdr:colOff>
      <xdr:row>37</xdr:row>
      <xdr:rowOff>31966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48493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104121</xdr:rowOff>
    </xdr:from>
    <xdr:to>
      <xdr:col>55</xdr:col>
      <xdr:colOff>0</xdr:colOff>
      <xdr:row>57</xdr:row>
      <xdr:rowOff>118449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76771"/>
          <a:ext cx="8382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57015</xdr:rowOff>
    </xdr:from>
    <xdr:to>
      <xdr:col>50</xdr:col>
      <xdr:colOff>114300</xdr:colOff>
      <xdr:row>57</xdr:row>
      <xdr:rowOff>104121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829665"/>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57015</xdr:rowOff>
    </xdr:from>
    <xdr:to>
      <xdr:col>45</xdr:col>
      <xdr:colOff>177800</xdr:colOff>
      <xdr:row>57</xdr:row>
      <xdr:rowOff>83090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829665"/>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149699</xdr:rowOff>
    </xdr:from>
    <xdr:to>
      <xdr:col>41</xdr:col>
      <xdr:colOff>50800</xdr:colOff>
      <xdr:row>57</xdr:row>
      <xdr:rowOff>83090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750899"/>
          <a:ext cx="889000" cy="1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67649</xdr:rowOff>
    </xdr:from>
    <xdr:to>
      <xdr:col>55</xdr:col>
      <xdr:colOff>50800</xdr:colOff>
      <xdr:row>57</xdr:row>
      <xdr:rowOff>169249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46076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53321</xdr:rowOff>
    </xdr:from>
    <xdr:to>
      <xdr:col>50</xdr:col>
      <xdr:colOff>165100</xdr:colOff>
      <xdr:row>57</xdr:row>
      <xdr:rowOff>154921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146048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6215</xdr:rowOff>
    </xdr:from>
    <xdr:to>
      <xdr:col>46</xdr:col>
      <xdr:colOff>38100</xdr:colOff>
      <xdr:row>57</xdr:row>
      <xdr:rowOff>107815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32290</xdr:rowOff>
    </xdr:from>
    <xdr:to>
      <xdr:col>41</xdr:col>
      <xdr:colOff>101600</xdr:colOff>
      <xdr:row>57</xdr:row>
      <xdr:rowOff>133890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125017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98899</xdr:rowOff>
    </xdr:from>
    <xdr:to>
      <xdr:col>36</xdr:col>
      <xdr:colOff>165100</xdr:colOff>
      <xdr:row>57</xdr:row>
      <xdr:rowOff>29049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20176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27076</xdr:rowOff>
    </xdr:from>
    <xdr:to>
      <xdr:col>55</xdr:col>
      <xdr:colOff>0</xdr:colOff>
      <xdr:row>79</xdr:row>
      <xdr:rowOff>37714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71626"/>
          <a:ext cx="8382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21934</xdr:rowOff>
    </xdr:from>
    <xdr:to>
      <xdr:col>50</xdr:col>
      <xdr:colOff>114300</xdr:colOff>
      <xdr:row>79</xdr:row>
      <xdr:rowOff>37714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648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21934</xdr:rowOff>
    </xdr:from>
    <xdr:to>
      <xdr:col>45</xdr:col>
      <xdr:colOff>177800</xdr:colOff>
      <xdr:row>79</xdr:row>
      <xdr:rowOff>34010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66484"/>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114409</xdr:rowOff>
    </xdr:from>
    <xdr:to>
      <xdr:col>41</xdr:col>
      <xdr:colOff>50800</xdr:colOff>
      <xdr:row>79</xdr:row>
      <xdr:rowOff>34010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16059"/>
          <a:ext cx="889000" cy="2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147726</xdr:rowOff>
    </xdr:from>
    <xdr:to>
      <xdr:col>55</xdr:col>
      <xdr:colOff>50800</xdr:colOff>
      <xdr:row>79</xdr:row>
      <xdr:rowOff>77876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62653</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158364</xdr:rowOff>
    </xdr:from>
    <xdr:to>
      <xdr:col>50</xdr:col>
      <xdr:colOff>165100</xdr:colOff>
      <xdr:row>79</xdr:row>
      <xdr:rowOff>88514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79641</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142584</xdr:rowOff>
    </xdr:from>
    <xdr:to>
      <xdr:col>46</xdr:col>
      <xdr:colOff>38100</xdr:colOff>
      <xdr:row>79</xdr:row>
      <xdr:rowOff>72734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63861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154660</xdr:rowOff>
    </xdr:from>
    <xdr:to>
      <xdr:col>41</xdr:col>
      <xdr:colOff>101600</xdr:colOff>
      <xdr:row>79</xdr:row>
      <xdr:rowOff>84810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75937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2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63609</xdr:rowOff>
    </xdr:from>
    <xdr:to>
      <xdr:col>36</xdr:col>
      <xdr:colOff>165100</xdr:colOff>
      <xdr:row>77</xdr:row>
      <xdr:rowOff>165209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133482</xdr:rowOff>
    </xdr:from>
    <xdr:to>
      <xdr:col>55</xdr:col>
      <xdr:colOff>0</xdr:colOff>
      <xdr:row>97</xdr:row>
      <xdr:rowOff>146092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413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89481</xdr:rowOff>
    </xdr:from>
    <xdr:to>
      <xdr:col>50</xdr:col>
      <xdr:colOff>114300</xdr:colOff>
      <xdr:row>97</xdr:row>
      <xdr:rowOff>133482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20131"/>
          <a:ext cx="889000" cy="4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89481</xdr:rowOff>
    </xdr:from>
    <xdr:to>
      <xdr:col>45</xdr:col>
      <xdr:colOff>177800</xdr:colOff>
      <xdr:row>97</xdr:row>
      <xdr:rowOff>110599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2013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110599</xdr:rowOff>
    </xdr:from>
    <xdr:to>
      <xdr:col>41</xdr:col>
      <xdr:colOff>50800</xdr:colOff>
      <xdr:row>97</xdr:row>
      <xdr:rowOff>155556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41249"/>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95292</xdr:rowOff>
    </xdr:from>
    <xdr:to>
      <xdr:col>55</xdr:col>
      <xdr:colOff>50800</xdr:colOff>
      <xdr:row>98</xdr:row>
      <xdr:rowOff>25442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82682</xdr:rowOff>
    </xdr:from>
    <xdr:to>
      <xdr:col>50</xdr:col>
      <xdr:colOff>165100</xdr:colOff>
      <xdr:row>98</xdr:row>
      <xdr:rowOff>12832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3959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38681</xdr:rowOff>
    </xdr:from>
    <xdr:to>
      <xdr:col>46</xdr:col>
      <xdr:colOff>38100</xdr:colOff>
      <xdr:row>97</xdr:row>
      <xdr:rowOff>140281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131408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59799</xdr:rowOff>
    </xdr:from>
    <xdr:to>
      <xdr:col>41</xdr:col>
      <xdr:colOff>101600</xdr:colOff>
      <xdr:row>97</xdr:row>
      <xdr:rowOff>161399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152526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104756</xdr:rowOff>
    </xdr:from>
    <xdr:to>
      <xdr:col>36</xdr:col>
      <xdr:colOff>165100</xdr:colOff>
      <xdr:row>98</xdr:row>
      <xdr:rowOff>34906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26033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24543</xdr:rowOff>
    </xdr:from>
    <xdr:to>
      <xdr:col>85</xdr:col>
      <xdr:colOff>127000</xdr:colOff>
      <xdr:row>39</xdr:row>
      <xdr:rowOff>33210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11093"/>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130728</xdr:rowOff>
    </xdr:from>
    <xdr:to>
      <xdr:col>81</xdr:col>
      <xdr:colOff>50800</xdr:colOff>
      <xdr:row>39</xdr:row>
      <xdr:rowOff>24543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45828"/>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130728</xdr:rowOff>
    </xdr:from>
    <xdr:to>
      <xdr:col>76</xdr:col>
      <xdr:colOff>114300</xdr:colOff>
      <xdr:row>38</xdr:row>
      <xdr:rowOff>155702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45828"/>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155702</xdr:rowOff>
    </xdr:from>
    <xdr:to>
      <xdr:col>71</xdr:col>
      <xdr:colOff>177800</xdr:colOff>
      <xdr:row>39</xdr:row>
      <xdr:rowOff>22847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70802"/>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153860</xdr:rowOff>
    </xdr:from>
    <xdr:to>
      <xdr:col>85</xdr:col>
      <xdr:colOff>177800</xdr:colOff>
      <xdr:row>39</xdr:row>
      <xdr:rowOff>84010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68787</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145193</xdr:rowOff>
    </xdr:from>
    <xdr:to>
      <xdr:col>81</xdr:col>
      <xdr:colOff>101600</xdr:colOff>
      <xdr:row>39</xdr:row>
      <xdr:rowOff>75343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66470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79928</xdr:rowOff>
    </xdr:from>
    <xdr:to>
      <xdr:col>76</xdr:col>
      <xdr:colOff>165100</xdr:colOff>
      <xdr:row>39</xdr:row>
      <xdr:rowOff>10078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104902</xdr:rowOff>
    </xdr:from>
    <xdr:to>
      <xdr:col>72</xdr:col>
      <xdr:colOff>38100</xdr:colOff>
      <xdr:row>39</xdr:row>
      <xdr:rowOff>35052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26179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143497</xdr:rowOff>
    </xdr:from>
    <xdr:to>
      <xdr:col>67</xdr:col>
      <xdr:colOff>101600</xdr:colOff>
      <xdr:row>39</xdr:row>
      <xdr:rowOff>73647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64774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44363</xdr:rowOff>
    </xdr:from>
    <xdr:to>
      <xdr:col>85</xdr:col>
      <xdr:colOff>127000</xdr:colOff>
      <xdr:row>78</xdr:row>
      <xdr:rowOff>60201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17463"/>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60201</xdr:rowOff>
    </xdr:from>
    <xdr:to>
      <xdr:col>81</xdr:col>
      <xdr:colOff>50800</xdr:colOff>
      <xdr:row>78</xdr:row>
      <xdr:rowOff>64839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33301"/>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61029</xdr:rowOff>
    </xdr:from>
    <xdr:to>
      <xdr:col>76</xdr:col>
      <xdr:colOff>114300</xdr:colOff>
      <xdr:row>78</xdr:row>
      <xdr:rowOff>64839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341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61029</xdr:rowOff>
    </xdr:from>
    <xdr:to>
      <xdr:col>71</xdr:col>
      <xdr:colOff>177800</xdr:colOff>
      <xdr:row>78</xdr:row>
      <xdr:rowOff>69247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34129"/>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165013</xdr:rowOff>
    </xdr:from>
    <xdr:to>
      <xdr:col>85</xdr:col>
      <xdr:colOff>177800</xdr:colOff>
      <xdr:row>78</xdr:row>
      <xdr:rowOff>95163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143440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9401</xdr:rowOff>
    </xdr:from>
    <xdr:to>
      <xdr:col>81</xdr:col>
      <xdr:colOff>101600</xdr:colOff>
      <xdr:row>78</xdr:row>
      <xdr:rowOff>111001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102128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14039</xdr:rowOff>
    </xdr:from>
    <xdr:to>
      <xdr:col>76</xdr:col>
      <xdr:colOff>165100</xdr:colOff>
      <xdr:row>78</xdr:row>
      <xdr:rowOff>115639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106766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10229</xdr:rowOff>
    </xdr:from>
    <xdr:to>
      <xdr:col>72</xdr:col>
      <xdr:colOff>38100</xdr:colOff>
      <xdr:row>78</xdr:row>
      <xdr:rowOff>111829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102956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18447</xdr:rowOff>
    </xdr:from>
    <xdr:to>
      <xdr:col>67</xdr:col>
      <xdr:colOff>101600</xdr:colOff>
      <xdr:row>78</xdr:row>
      <xdr:rowOff>120047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111174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144345</xdr:rowOff>
    </xdr:from>
    <xdr:to>
      <xdr:col>85</xdr:col>
      <xdr:colOff>127000</xdr:colOff>
      <xdr:row>98</xdr:row>
      <xdr:rowOff>163398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46445"/>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144345</xdr:rowOff>
    </xdr:from>
    <xdr:to>
      <xdr:col>81</xdr:col>
      <xdr:colOff>50800</xdr:colOff>
      <xdr:row>98</xdr:row>
      <xdr:rowOff>165209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6445"/>
          <a:ext cx="8890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165209</xdr:rowOff>
    </xdr:from>
    <xdr:to>
      <xdr:col>76</xdr:col>
      <xdr:colOff>114300</xdr:colOff>
      <xdr:row>99</xdr:row>
      <xdr:rowOff>3046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67309"/>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3046</xdr:rowOff>
    </xdr:from>
    <xdr:to>
      <xdr:col>71</xdr:col>
      <xdr:colOff>177800</xdr:colOff>
      <xdr:row>99</xdr:row>
      <xdr:rowOff>30056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76596"/>
          <a:ext cx="889000" cy="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112598</xdr:rowOff>
    </xdr:from>
    <xdr:to>
      <xdr:col>85</xdr:col>
      <xdr:colOff>177800</xdr:colOff>
      <xdr:row>99</xdr:row>
      <xdr:rowOff>42748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27525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93545</xdr:rowOff>
    </xdr:from>
    <xdr:to>
      <xdr:col>81</xdr:col>
      <xdr:colOff>101600</xdr:colOff>
      <xdr:row>99</xdr:row>
      <xdr:rowOff>23695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14822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114409</xdr:rowOff>
    </xdr:from>
    <xdr:to>
      <xdr:col>76</xdr:col>
      <xdr:colOff>165100</xdr:colOff>
      <xdr:row>99</xdr:row>
      <xdr:rowOff>44559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35686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123696</xdr:rowOff>
    </xdr:from>
    <xdr:to>
      <xdr:col>72</xdr:col>
      <xdr:colOff>38100</xdr:colOff>
      <xdr:row>99</xdr:row>
      <xdr:rowOff>53846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44973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150706</xdr:rowOff>
    </xdr:from>
    <xdr:to>
      <xdr:col>67</xdr:col>
      <xdr:colOff>101600</xdr:colOff>
      <xdr:row>99</xdr:row>
      <xdr:rowOff>80856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71983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36735</xdr:rowOff>
    </xdr:from>
    <xdr:to>
      <xdr:col>116</xdr:col>
      <xdr:colOff>63500</xdr:colOff>
      <xdr:row>59</xdr:row>
      <xdr:rowOff>37249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2285"/>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37154</xdr:rowOff>
    </xdr:from>
    <xdr:to>
      <xdr:col>111</xdr:col>
      <xdr:colOff>177800</xdr:colOff>
      <xdr:row>59</xdr:row>
      <xdr:rowOff>37249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270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37154</xdr:rowOff>
    </xdr:from>
    <xdr:to>
      <xdr:col>107</xdr:col>
      <xdr:colOff>50800</xdr:colOff>
      <xdr:row>59</xdr:row>
      <xdr:rowOff>37859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270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36449</xdr:rowOff>
    </xdr:from>
    <xdr:to>
      <xdr:col>102</xdr:col>
      <xdr:colOff>114300</xdr:colOff>
      <xdr:row>59</xdr:row>
      <xdr:rowOff>37859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199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157385</xdr:rowOff>
    </xdr:from>
    <xdr:to>
      <xdr:col>116</xdr:col>
      <xdr:colOff>114300</xdr:colOff>
      <xdr:row>59</xdr:row>
      <xdr:rowOff>87535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72312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157899</xdr:rowOff>
    </xdr:from>
    <xdr:to>
      <xdr:col>112</xdr:col>
      <xdr:colOff>38100</xdr:colOff>
      <xdr:row>59</xdr:row>
      <xdr:rowOff>88049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79176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157804</xdr:rowOff>
    </xdr:from>
    <xdr:to>
      <xdr:col>107</xdr:col>
      <xdr:colOff>101600</xdr:colOff>
      <xdr:row>59</xdr:row>
      <xdr:rowOff>87954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79081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158509</xdr:rowOff>
    </xdr:from>
    <xdr:to>
      <xdr:col>102</xdr:col>
      <xdr:colOff>165100</xdr:colOff>
      <xdr:row>59</xdr:row>
      <xdr:rowOff>88659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79786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157099</xdr:rowOff>
    </xdr:from>
    <xdr:to>
      <xdr:col>98</xdr:col>
      <xdr:colOff>38100</xdr:colOff>
      <xdr:row>59</xdr:row>
      <xdr:rowOff>87249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78376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153645</xdr:rowOff>
    </xdr:from>
    <xdr:to>
      <xdr:col>116</xdr:col>
      <xdr:colOff>63500</xdr:colOff>
      <xdr:row>78</xdr:row>
      <xdr:rowOff>2502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55295"/>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2502</xdr:rowOff>
    </xdr:from>
    <xdr:to>
      <xdr:col>111</xdr:col>
      <xdr:colOff>177800</xdr:colOff>
      <xdr:row>78</xdr:row>
      <xdr:rowOff>22186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75602"/>
          <a:ext cx="8890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22186</xdr:rowOff>
    </xdr:from>
    <xdr:to>
      <xdr:col>107</xdr:col>
      <xdr:colOff>50800</xdr:colOff>
      <xdr:row>78</xdr:row>
      <xdr:rowOff>26442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9528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26302</xdr:rowOff>
    </xdr:from>
    <xdr:to>
      <xdr:col>102</xdr:col>
      <xdr:colOff>114300</xdr:colOff>
      <xdr:row>78</xdr:row>
      <xdr:rowOff>26442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39940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102845</xdr:rowOff>
    </xdr:from>
    <xdr:to>
      <xdr:col>116</xdr:col>
      <xdr:colOff>114300</xdr:colOff>
      <xdr:row>78</xdr:row>
      <xdr:rowOff>32995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81272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123152</xdr:rowOff>
    </xdr:from>
    <xdr:to>
      <xdr:col>112</xdr:col>
      <xdr:colOff>38100</xdr:colOff>
      <xdr:row>78</xdr:row>
      <xdr:rowOff>53302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44429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4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142836</xdr:rowOff>
    </xdr:from>
    <xdr:to>
      <xdr:col>107</xdr:col>
      <xdr:colOff>101600</xdr:colOff>
      <xdr:row>78</xdr:row>
      <xdr:rowOff>72986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64113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147092</xdr:rowOff>
    </xdr:from>
    <xdr:to>
      <xdr:col>102</xdr:col>
      <xdr:colOff>165100</xdr:colOff>
      <xdr:row>78</xdr:row>
      <xdr:rowOff>77242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3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68369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4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146952</xdr:rowOff>
    </xdr:from>
    <xdr:to>
      <xdr:col>98</xdr:col>
      <xdr:colOff>38100</xdr:colOff>
      <xdr:row>78</xdr:row>
      <xdr:rowOff>77102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3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68229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4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補助費については市単独の商品券事業や給食費補助金の実施により令和３年度の数値より</a:t>
          </a:r>
          <a:r>
            <a:rPr kumimoji="1" lang="en-US" altLang="ja-JP" sz="1300">
              <a:latin typeface="ＭＳ Ｐゴシック" panose="020B0600070205080204" pitchFamily="50" charset="-128"/>
              <a:ea typeface="ＭＳ Ｐゴシック" panose="020B0600070205080204" pitchFamily="50" charset="-128"/>
            </a:rPr>
            <a:t>4,424</a:t>
          </a:r>
          <a:r>
            <a:rPr kumimoji="1" lang="ja-JP" altLang="en-US" sz="1300">
              <a:latin typeface="ＭＳ Ｐゴシック" panose="020B0600070205080204" pitchFamily="50" charset="-128"/>
              <a:ea typeface="ＭＳ Ｐゴシック" panose="020B0600070205080204" pitchFamily="50" charset="-128"/>
            </a:rPr>
            <a:t>円高くなった。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類似団体との比較では、扶助費と普通建設事業費が低くなっている。</a:t>
          </a:r>
        </a:p>
        <a:p>
          <a:r>
            <a:rPr kumimoji="1" lang="ja-JP" altLang="en-US" sz="1300">
              <a:latin typeface="ＭＳ Ｐゴシック" panose="020B0600070205080204" pitchFamily="50" charset="-128"/>
              <a:ea typeface="ＭＳ Ｐゴシック" panose="020B0600070205080204" pitchFamily="50" charset="-128"/>
            </a:rPr>
            <a:t>扶助費が少ない要因としては、子どもや生活保護受給者の人数が少ないことでその経費が少ないことがあげられる。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普通建設事業費（更新整備）については、岬公民館改修工事や千葉県代行事業（橋梁架替）の進捗に伴う工事費の減少に伴い、住民一人当たりのコストは前年度より低くなった。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53061</xdr:rowOff>
    </xdr:from>
    <xdr:to>
      <xdr:col>24</xdr:col>
      <xdr:colOff>63500</xdr:colOff>
      <xdr:row>37</xdr:row>
      <xdr:rowOff>57709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9671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53061</xdr:rowOff>
    </xdr:from>
    <xdr:to>
      <xdr:col>19</xdr:col>
      <xdr:colOff>177800</xdr:colOff>
      <xdr:row>37</xdr:row>
      <xdr:rowOff>58394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671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56794</xdr:rowOff>
    </xdr:from>
    <xdr:to>
      <xdr:col>15</xdr:col>
      <xdr:colOff>50800</xdr:colOff>
      <xdr:row>37</xdr:row>
      <xdr:rowOff>58394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0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56794</xdr:rowOff>
    </xdr:from>
    <xdr:to>
      <xdr:col>10</xdr:col>
      <xdr:colOff>114300</xdr:colOff>
      <xdr:row>37</xdr:row>
      <xdr:rowOff>60909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04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6909</xdr:rowOff>
    </xdr:from>
    <xdr:to>
      <xdr:col>24</xdr:col>
      <xdr:colOff>114300</xdr:colOff>
      <xdr:row>37</xdr:row>
      <xdr:rowOff>108509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2261</xdr:rowOff>
    </xdr:from>
    <xdr:to>
      <xdr:col>20</xdr:col>
      <xdr:colOff>38100</xdr:colOff>
      <xdr:row>37</xdr:row>
      <xdr:rowOff>103861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94988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3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7594</xdr:rowOff>
    </xdr:from>
    <xdr:to>
      <xdr:col>15</xdr:col>
      <xdr:colOff>101600</xdr:colOff>
      <xdr:row>37</xdr:row>
      <xdr:rowOff>109194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100321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5994</xdr:rowOff>
    </xdr:from>
    <xdr:to>
      <xdr:col>10</xdr:col>
      <xdr:colOff>165100</xdr:colOff>
      <xdr:row>37</xdr:row>
      <xdr:rowOff>107594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98721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10109</xdr:rowOff>
    </xdr:from>
    <xdr:to>
      <xdr:col>6</xdr:col>
      <xdr:colOff>38100</xdr:colOff>
      <xdr:row>37</xdr:row>
      <xdr:rowOff>111709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102836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64315</xdr:rowOff>
    </xdr:from>
    <xdr:to>
      <xdr:col>24</xdr:col>
      <xdr:colOff>63500</xdr:colOff>
      <xdr:row>58</xdr:row>
      <xdr:rowOff>66839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8415"/>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59063</xdr:rowOff>
    </xdr:from>
    <xdr:to>
      <xdr:col>19</xdr:col>
      <xdr:colOff>177800</xdr:colOff>
      <xdr:row>58</xdr:row>
      <xdr:rowOff>66839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31713"/>
          <a:ext cx="889000" cy="1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59063</xdr:rowOff>
    </xdr:from>
    <xdr:to>
      <xdr:col>15</xdr:col>
      <xdr:colOff>50800</xdr:colOff>
      <xdr:row>58</xdr:row>
      <xdr:rowOff>91151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1713"/>
          <a:ext cx="889000" cy="2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91151</xdr:rowOff>
    </xdr:from>
    <xdr:to>
      <xdr:col>10</xdr:col>
      <xdr:colOff>114300</xdr:colOff>
      <xdr:row>58</xdr:row>
      <xdr:rowOff>107610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525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13515</xdr:rowOff>
    </xdr:from>
    <xdr:to>
      <xdr:col>24</xdr:col>
      <xdr:colOff>114300</xdr:colOff>
      <xdr:row>58</xdr:row>
      <xdr:rowOff>115115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16039</xdr:rowOff>
    </xdr:from>
    <xdr:to>
      <xdr:col>20</xdr:col>
      <xdr:colOff>38100</xdr:colOff>
      <xdr:row>58</xdr:row>
      <xdr:rowOff>117639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108766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8263</xdr:rowOff>
    </xdr:from>
    <xdr:to>
      <xdr:col>15</xdr:col>
      <xdr:colOff>101600</xdr:colOff>
      <xdr:row>57</xdr:row>
      <xdr:rowOff>109863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100990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40351</xdr:rowOff>
    </xdr:from>
    <xdr:to>
      <xdr:col>10</xdr:col>
      <xdr:colOff>165100</xdr:colOff>
      <xdr:row>58</xdr:row>
      <xdr:rowOff>141951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133078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56810</xdr:rowOff>
    </xdr:from>
    <xdr:to>
      <xdr:col>6</xdr:col>
      <xdr:colOff>38100</xdr:colOff>
      <xdr:row>58</xdr:row>
      <xdr:rowOff>158410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149537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105835</xdr:rowOff>
    </xdr:from>
    <xdr:to>
      <xdr:col>24</xdr:col>
      <xdr:colOff>63500</xdr:colOff>
      <xdr:row>76</xdr:row>
      <xdr:rowOff>140533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36035"/>
          <a:ext cx="8382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105835</xdr:rowOff>
    </xdr:from>
    <xdr:to>
      <xdr:col>19</xdr:col>
      <xdr:colOff>177800</xdr:colOff>
      <xdr:row>77</xdr:row>
      <xdr:rowOff>70169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36035"/>
          <a:ext cx="889000" cy="1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70169</xdr:rowOff>
    </xdr:from>
    <xdr:to>
      <xdr:col>15</xdr:col>
      <xdr:colOff>50800</xdr:colOff>
      <xdr:row>77</xdr:row>
      <xdr:rowOff>117873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71819"/>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117873</xdr:rowOff>
    </xdr:from>
    <xdr:to>
      <xdr:col>10</xdr:col>
      <xdr:colOff>114300</xdr:colOff>
      <xdr:row>77</xdr:row>
      <xdr:rowOff>132124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19523"/>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89733</xdr:rowOff>
    </xdr:from>
    <xdr:to>
      <xdr:col>24</xdr:col>
      <xdr:colOff>114300</xdr:colOff>
      <xdr:row>77</xdr:row>
      <xdr:rowOff>19883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68160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9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55035</xdr:rowOff>
    </xdr:from>
    <xdr:to>
      <xdr:col>20</xdr:col>
      <xdr:colOff>38100</xdr:colOff>
      <xdr:row>76</xdr:row>
      <xdr:rowOff>156635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147762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19369</xdr:rowOff>
    </xdr:from>
    <xdr:to>
      <xdr:col>15</xdr:col>
      <xdr:colOff>101600</xdr:colOff>
      <xdr:row>77</xdr:row>
      <xdr:rowOff>120969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112096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67073</xdr:rowOff>
    </xdr:from>
    <xdr:to>
      <xdr:col>10</xdr:col>
      <xdr:colOff>165100</xdr:colOff>
      <xdr:row>77</xdr:row>
      <xdr:rowOff>168673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159800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81324</xdr:rowOff>
    </xdr:from>
    <xdr:to>
      <xdr:col>6</xdr:col>
      <xdr:colOff>38100</xdr:colOff>
      <xdr:row>78</xdr:row>
      <xdr:rowOff>11474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35289</xdr:rowOff>
    </xdr:from>
    <xdr:to>
      <xdr:col>24</xdr:col>
      <xdr:colOff>63500</xdr:colOff>
      <xdr:row>97</xdr:row>
      <xdr:rowOff>37621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593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37621</xdr:rowOff>
    </xdr:from>
    <xdr:to>
      <xdr:col>19</xdr:col>
      <xdr:colOff>177800</xdr:colOff>
      <xdr:row>97</xdr:row>
      <xdr:rowOff>86443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68271"/>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86443</xdr:rowOff>
    </xdr:from>
    <xdr:to>
      <xdr:col>15</xdr:col>
      <xdr:colOff>50800</xdr:colOff>
      <xdr:row>97</xdr:row>
      <xdr:rowOff>128205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7093"/>
          <a:ext cx="8890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120126</xdr:rowOff>
    </xdr:from>
    <xdr:to>
      <xdr:col>10</xdr:col>
      <xdr:colOff>114300</xdr:colOff>
      <xdr:row>97</xdr:row>
      <xdr:rowOff>128205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50776"/>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155939</xdr:rowOff>
    </xdr:from>
    <xdr:to>
      <xdr:col>24</xdr:col>
      <xdr:colOff>114300</xdr:colOff>
      <xdr:row>97</xdr:row>
      <xdr:rowOff>86089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134366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158271</xdr:rowOff>
    </xdr:from>
    <xdr:to>
      <xdr:col>20</xdr:col>
      <xdr:colOff>38100</xdr:colOff>
      <xdr:row>97</xdr:row>
      <xdr:rowOff>88421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79548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35643</xdr:rowOff>
    </xdr:from>
    <xdr:to>
      <xdr:col>15</xdr:col>
      <xdr:colOff>101600</xdr:colOff>
      <xdr:row>97</xdr:row>
      <xdr:rowOff>137243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77405</xdr:rowOff>
    </xdr:from>
    <xdr:to>
      <xdr:col>10</xdr:col>
      <xdr:colOff>165100</xdr:colOff>
      <xdr:row>98</xdr:row>
      <xdr:rowOff>7555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170132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69326</xdr:rowOff>
    </xdr:from>
    <xdr:to>
      <xdr:col>6</xdr:col>
      <xdr:colOff>38100</xdr:colOff>
      <xdr:row>97</xdr:row>
      <xdr:rowOff>170926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161112</xdr:rowOff>
    </xdr:from>
    <xdr:to>
      <xdr:col>55</xdr:col>
      <xdr:colOff>0</xdr:colOff>
      <xdr:row>57</xdr:row>
      <xdr:rowOff>67139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62312"/>
          <a:ext cx="838200" cy="7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67139</xdr:rowOff>
    </xdr:from>
    <xdr:to>
      <xdr:col>50</xdr:col>
      <xdr:colOff>114300</xdr:colOff>
      <xdr:row>57</xdr:row>
      <xdr:rowOff>71692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978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71692</xdr:rowOff>
    </xdr:from>
    <xdr:to>
      <xdr:col>45</xdr:col>
      <xdr:colOff>177800</xdr:colOff>
      <xdr:row>57</xdr:row>
      <xdr:rowOff>100781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44342"/>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64395</xdr:rowOff>
    </xdr:from>
    <xdr:to>
      <xdr:col>41</xdr:col>
      <xdr:colOff>50800</xdr:colOff>
      <xdr:row>57</xdr:row>
      <xdr:rowOff>100781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37045"/>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110312</xdr:rowOff>
    </xdr:from>
    <xdr:to>
      <xdr:col>55</xdr:col>
      <xdr:colOff>50800</xdr:colOff>
      <xdr:row>57</xdr:row>
      <xdr:rowOff>40462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133189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16339</xdr:rowOff>
    </xdr:from>
    <xdr:to>
      <xdr:col>50</xdr:col>
      <xdr:colOff>165100</xdr:colOff>
      <xdr:row>57</xdr:row>
      <xdr:rowOff>117939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20892</xdr:rowOff>
    </xdr:from>
    <xdr:to>
      <xdr:col>46</xdr:col>
      <xdr:colOff>38100</xdr:colOff>
      <xdr:row>57</xdr:row>
      <xdr:rowOff>122492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49981</xdr:rowOff>
    </xdr:from>
    <xdr:to>
      <xdr:col>41</xdr:col>
      <xdr:colOff>101600</xdr:colOff>
      <xdr:row>57</xdr:row>
      <xdr:rowOff>151581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142708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13595</xdr:rowOff>
    </xdr:from>
    <xdr:to>
      <xdr:col>36</xdr:col>
      <xdr:colOff>165100</xdr:colOff>
      <xdr:row>57</xdr:row>
      <xdr:rowOff>115195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106322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106736</xdr:rowOff>
    </xdr:from>
    <xdr:to>
      <xdr:col>55</xdr:col>
      <xdr:colOff>0</xdr:colOff>
      <xdr:row>78</xdr:row>
      <xdr:rowOff>107911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9836"/>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70608</xdr:rowOff>
    </xdr:from>
    <xdr:to>
      <xdr:col>50</xdr:col>
      <xdr:colOff>114300</xdr:colOff>
      <xdr:row>78</xdr:row>
      <xdr:rowOff>106736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43708"/>
          <a:ext cx="889000" cy="3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70608</xdr:rowOff>
    </xdr:from>
    <xdr:to>
      <xdr:col>45</xdr:col>
      <xdr:colOff>177800</xdr:colOff>
      <xdr:row>78</xdr:row>
      <xdr:rowOff>99223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3708"/>
          <a:ext cx="889000" cy="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93413</xdr:rowOff>
    </xdr:from>
    <xdr:to>
      <xdr:col>41</xdr:col>
      <xdr:colOff>50800</xdr:colOff>
      <xdr:row>78</xdr:row>
      <xdr:rowOff>99223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6513"/>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57111</xdr:rowOff>
    </xdr:from>
    <xdr:to>
      <xdr:col>55</xdr:col>
      <xdr:colOff>50800</xdr:colOff>
      <xdr:row>78</xdr:row>
      <xdr:rowOff>158711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143488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55936</xdr:rowOff>
    </xdr:from>
    <xdr:to>
      <xdr:col>50</xdr:col>
      <xdr:colOff>165100</xdr:colOff>
      <xdr:row>78</xdr:row>
      <xdr:rowOff>157536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148663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19808</xdr:rowOff>
    </xdr:from>
    <xdr:to>
      <xdr:col>46</xdr:col>
      <xdr:colOff>38100</xdr:colOff>
      <xdr:row>78</xdr:row>
      <xdr:rowOff>121408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112535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48423</xdr:rowOff>
    </xdr:from>
    <xdr:to>
      <xdr:col>41</xdr:col>
      <xdr:colOff>101600</xdr:colOff>
      <xdr:row>78</xdr:row>
      <xdr:rowOff>150023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141150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42613</xdr:rowOff>
    </xdr:from>
    <xdr:to>
      <xdr:col>36</xdr:col>
      <xdr:colOff>165100</xdr:colOff>
      <xdr:row>78</xdr:row>
      <xdr:rowOff>144213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135340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138602</xdr:rowOff>
    </xdr:from>
    <xdr:to>
      <xdr:col>54</xdr:col>
      <xdr:colOff>189865</xdr:colOff>
      <xdr:row>97</xdr:row>
      <xdr:rowOff>81195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69102"/>
          <a:ext cx="1270" cy="114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85022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81195</xdr:rowOff>
    </xdr:from>
    <xdr:to>
      <xdr:col>55</xdr:col>
      <xdr:colOff>88900</xdr:colOff>
      <xdr:row>97</xdr:row>
      <xdr:rowOff>81195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1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85279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138602</xdr:rowOff>
    </xdr:from>
    <xdr:to>
      <xdr:col>55</xdr:col>
      <xdr:colOff>88900</xdr:colOff>
      <xdr:row>90</xdr:row>
      <xdr:rowOff>138602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6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50505</xdr:rowOff>
    </xdr:from>
    <xdr:to>
      <xdr:col>55</xdr:col>
      <xdr:colOff>0</xdr:colOff>
      <xdr:row>97</xdr:row>
      <xdr:rowOff>70611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81155"/>
          <a:ext cx="8382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18840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167413</xdr:rowOff>
    </xdr:from>
    <xdr:to>
      <xdr:col>55</xdr:col>
      <xdr:colOff>50800</xdr:colOff>
      <xdr:row>96</xdr:row>
      <xdr:rowOff>97563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70611</xdr:rowOff>
    </xdr:from>
    <xdr:to>
      <xdr:col>50</xdr:col>
      <xdr:colOff>114300</xdr:colOff>
      <xdr:row>97</xdr:row>
      <xdr:rowOff>79761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01261"/>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11170</xdr:rowOff>
    </xdr:from>
    <xdr:to>
      <xdr:col>50</xdr:col>
      <xdr:colOff>165100</xdr:colOff>
      <xdr:row>96</xdr:row>
      <xdr:rowOff>112770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129297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79761</xdr:rowOff>
    </xdr:from>
    <xdr:to>
      <xdr:col>45</xdr:col>
      <xdr:colOff>177800</xdr:colOff>
      <xdr:row>97</xdr:row>
      <xdr:rowOff>107119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10411"/>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148050</xdr:rowOff>
    </xdr:from>
    <xdr:to>
      <xdr:col>46</xdr:col>
      <xdr:colOff>38100</xdr:colOff>
      <xdr:row>96</xdr:row>
      <xdr:rowOff>78200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94727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89322</xdr:rowOff>
    </xdr:from>
    <xdr:to>
      <xdr:col>41</xdr:col>
      <xdr:colOff>50800</xdr:colOff>
      <xdr:row>97</xdr:row>
      <xdr:rowOff>107119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19972"/>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6679</xdr:rowOff>
    </xdr:from>
    <xdr:to>
      <xdr:col>41</xdr:col>
      <xdr:colOff>101600</xdr:colOff>
      <xdr:row>96</xdr:row>
      <xdr:rowOff>108279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6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124806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924</xdr:rowOff>
    </xdr:from>
    <xdr:to>
      <xdr:col>36</xdr:col>
      <xdr:colOff>165100</xdr:colOff>
      <xdr:row>96</xdr:row>
      <xdr:rowOff>102524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119051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171155</xdr:rowOff>
    </xdr:from>
    <xdr:to>
      <xdr:col>55</xdr:col>
      <xdr:colOff>50800</xdr:colOff>
      <xdr:row>97</xdr:row>
      <xdr:rowOff>101305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86082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19811</xdr:rowOff>
    </xdr:from>
    <xdr:to>
      <xdr:col>50</xdr:col>
      <xdr:colOff>165100</xdr:colOff>
      <xdr:row>97</xdr:row>
      <xdr:rowOff>121411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112538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28961</xdr:rowOff>
    </xdr:from>
    <xdr:to>
      <xdr:col>46</xdr:col>
      <xdr:colOff>38100</xdr:colOff>
      <xdr:row>97</xdr:row>
      <xdr:rowOff>130561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121688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5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56319</xdr:rowOff>
    </xdr:from>
    <xdr:to>
      <xdr:col>41</xdr:col>
      <xdr:colOff>101600</xdr:colOff>
      <xdr:row>97</xdr:row>
      <xdr:rowOff>157919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38522</xdr:rowOff>
    </xdr:from>
    <xdr:to>
      <xdr:col>36</xdr:col>
      <xdr:colOff>165100</xdr:colOff>
      <xdr:row>97</xdr:row>
      <xdr:rowOff>140122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119316</xdr:rowOff>
    </xdr:from>
    <xdr:to>
      <xdr:col>85</xdr:col>
      <xdr:colOff>127000</xdr:colOff>
      <xdr:row>36</xdr:row>
      <xdr:rowOff>711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120066"/>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169189</xdr:rowOff>
    </xdr:from>
    <xdr:to>
      <xdr:col>81</xdr:col>
      <xdr:colOff>50800</xdr:colOff>
      <xdr:row>36</xdr:row>
      <xdr:rowOff>711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16993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169189</xdr:rowOff>
    </xdr:from>
    <xdr:to>
      <xdr:col>76</xdr:col>
      <xdr:colOff>114300</xdr:colOff>
      <xdr:row>36</xdr:row>
      <xdr:rowOff>36830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16993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20962</xdr:rowOff>
    </xdr:from>
    <xdr:to>
      <xdr:col>71</xdr:col>
      <xdr:colOff>177800</xdr:colOff>
      <xdr:row>36</xdr:row>
      <xdr:rowOff>36830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193162"/>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68516</xdr:rowOff>
    </xdr:from>
    <xdr:to>
      <xdr:col>85</xdr:col>
      <xdr:colOff>177800</xdr:colOff>
      <xdr:row>35</xdr:row>
      <xdr:rowOff>170116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91393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9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121361</xdr:rowOff>
    </xdr:from>
    <xdr:to>
      <xdr:col>81</xdr:col>
      <xdr:colOff>101600</xdr:colOff>
      <xdr:row>36</xdr:row>
      <xdr:rowOff>51511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118389</xdr:rowOff>
    </xdr:from>
    <xdr:to>
      <xdr:col>76</xdr:col>
      <xdr:colOff>165100</xdr:colOff>
      <xdr:row>36</xdr:row>
      <xdr:rowOff>48539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65066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157480</xdr:rowOff>
    </xdr:from>
    <xdr:to>
      <xdr:col>72</xdr:col>
      <xdr:colOff>38100</xdr:colOff>
      <xdr:row>36</xdr:row>
      <xdr:rowOff>87630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104157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141612</xdr:rowOff>
    </xdr:from>
    <xdr:to>
      <xdr:col>67</xdr:col>
      <xdr:colOff>101600</xdr:colOff>
      <xdr:row>36</xdr:row>
      <xdr:rowOff>71762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1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88289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55717</xdr:rowOff>
    </xdr:from>
    <xdr:to>
      <xdr:col>85</xdr:col>
      <xdr:colOff>127000</xdr:colOff>
      <xdr:row>57</xdr:row>
      <xdr:rowOff>82504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28367"/>
          <a:ext cx="8382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144953</xdr:rowOff>
    </xdr:from>
    <xdr:to>
      <xdr:col>81</xdr:col>
      <xdr:colOff>50800</xdr:colOff>
      <xdr:row>57</xdr:row>
      <xdr:rowOff>55717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46153"/>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144953</xdr:rowOff>
    </xdr:from>
    <xdr:to>
      <xdr:col>76</xdr:col>
      <xdr:colOff>114300</xdr:colOff>
      <xdr:row>57</xdr:row>
      <xdr:rowOff>21660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46153"/>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29301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125906</xdr:rowOff>
    </xdr:from>
    <xdr:to>
      <xdr:col>71</xdr:col>
      <xdr:colOff>177800</xdr:colOff>
      <xdr:row>57</xdr:row>
      <xdr:rowOff>21660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27106"/>
          <a:ext cx="8890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31704</xdr:rowOff>
    </xdr:from>
    <xdr:to>
      <xdr:col>85</xdr:col>
      <xdr:colOff>177800</xdr:colOff>
      <xdr:row>57</xdr:row>
      <xdr:rowOff>133304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118081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4917</xdr:rowOff>
    </xdr:from>
    <xdr:to>
      <xdr:col>81</xdr:col>
      <xdr:colOff>101600</xdr:colOff>
      <xdr:row>57</xdr:row>
      <xdr:rowOff>106517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94153</xdr:rowOff>
    </xdr:from>
    <xdr:to>
      <xdr:col>76</xdr:col>
      <xdr:colOff>165100</xdr:colOff>
      <xdr:row>57</xdr:row>
      <xdr:rowOff>24303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40830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142310</xdr:rowOff>
    </xdr:from>
    <xdr:to>
      <xdr:col>72</xdr:col>
      <xdr:colOff>38100</xdr:colOff>
      <xdr:row>57</xdr:row>
      <xdr:rowOff>72460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63587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75106</xdr:rowOff>
    </xdr:from>
    <xdr:to>
      <xdr:col>67</xdr:col>
      <xdr:colOff>101600</xdr:colOff>
      <xdr:row>57</xdr:row>
      <xdr:rowOff>5256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24543</xdr:rowOff>
    </xdr:from>
    <xdr:to>
      <xdr:col>85</xdr:col>
      <xdr:colOff>127000</xdr:colOff>
      <xdr:row>79</xdr:row>
      <xdr:rowOff>33210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69093"/>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130727</xdr:rowOff>
    </xdr:from>
    <xdr:to>
      <xdr:col>81</xdr:col>
      <xdr:colOff>50800</xdr:colOff>
      <xdr:row>79</xdr:row>
      <xdr:rowOff>24543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03827"/>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130727</xdr:rowOff>
    </xdr:from>
    <xdr:to>
      <xdr:col>76</xdr:col>
      <xdr:colOff>114300</xdr:colOff>
      <xdr:row>78</xdr:row>
      <xdr:rowOff>155702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03827"/>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155702</xdr:rowOff>
    </xdr:from>
    <xdr:to>
      <xdr:col>71</xdr:col>
      <xdr:colOff>177800</xdr:colOff>
      <xdr:row>79</xdr:row>
      <xdr:rowOff>22847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28802"/>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153860</xdr:rowOff>
    </xdr:from>
    <xdr:to>
      <xdr:col>85</xdr:col>
      <xdr:colOff>177800</xdr:colOff>
      <xdr:row>79</xdr:row>
      <xdr:rowOff>84010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68787</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1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145193</xdr:rowOff>
    </xdr:from>
    <xdr:to>
      <xdr:col>81</xdr:col>
      <xdr:colOff>101600</xdr:colOff>
      <xdr:row>79</xdr:row>
      <xdr:rowOff>75343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66470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79927</xdr:rowOff>
    </xdr:from>
    <xdr:to>
      <xdr:col>76</xdr:col>
      <xdr:colOff>165100</xdr:colOff>
      <xdr:row>79</xdr:row>
      <xdr:rowOff>10077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104902</xdr:rowOff>
    </xdr:from>
    <xdr:to>
      <xdr:col>72</xdr:col>
      <xdr:colOff>38100</xdr:colOff>
      <xdr:row>79</xdr:row>
      <xdr:rowOff>35052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26179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143497</xdr:rowOff>
    </xdr:from>
    <xdr:to>
      <xdr:col>67</xdr:col>
      <xdr:colOff>101600</xdr:colOff>
      <xdr:row>79</xdr:row>
      <xdr:rowOff>73647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64774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44363</xdr:rowOff>
    </xdr:from>
    <xdr:to>
      <xdr:col>85</xdr:col>
      <xdr:colOff>127000</xdr:colOff>
      <xdr:row>98</xdr:row>
      <xdr:rowOff>60201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46463"/>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60201</xdr:rowOff>
    </xdr:from>
    <xdr:to>
      <xdr:col>81</xdr:col>
      <xdr:colOff>50800</xdr:colOff>
      <xdr:row>98</xdr:row>
      <xdr:rowOff>64839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62301"/>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61029</xdr:rowOff>
    </xdr:from>
    <xdr:to>
      <xdr:col>76</xdr:col>
      <xdr:colOff>114300</xdr:colOff>
      <xdr:row>98</xdr:row>
      <xdr:rowOff>64839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631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61029</xdr:rowOff>
    </xdr:from>
    <xdr:to>
      <xdr:col>71</xdr:col>
      <xdr:colOff>177800</xdr:colOff>
      <xdr:row>98</xdr:row>
      <xdr:rowOff>69247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63129"/>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165013</xdr:rowOff>
    </xdr:from>
    <xdr:to>
      <xdr:col>85</xdr:col>
      <xdr:colOff>177800</xdr:colOff>
      <xdr:row>98</xdr:row>
      <xdr:rowOff>95163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143440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9401</xdr:rowOff>
    </xdr:from>
    <xdr:to>
      <xdr:col>81</xdr:col>
      <xdr:colOff>101600</xdr:colOff>
      <xdr:row>98</xdr:row>
      <xdr:rowOff>111001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102128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14039</xdr:rowOff>
    </xdr:from>
    <xdr:to>
      <xdr:col>76</xdr:col>
      <xdr:colOff>165100</xdr:colOff>
      <xdr:row>98</xdr:row>
      <xdr:rowOff>115639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106766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10229</xdr:rowOff>
    </xdr:from>
    <xdr:to>
      <xdr:col>72</xdr:col>
      <xdr:colOff>38100</xdr:colOff>
      <xdr:row>98</xdr:row>
      <xdr:rowOff>111829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102956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18447</xdr:rowOff>
    </xdr:from>
    <xdr:to>
      <xdr:col>67</xdr:col>
      <xdr:colOff>101600</xdr:colOff>
      <xdr:row>98</xdr:row>
      <xdr:rowOff>120047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111174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民生費、土木費、商工費、教育費が類似団体と比較して低くなっている。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民生費については、児童福祉費、生活保護費における扶助費が他の団体から比べると低く、子どもの数や生活保護受給者数が他の団体と比べると少ないことが要因と考えられる。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土木費の令和４年度は前年度と比較して</a:t>
          </a:r>
          <a:r>
            <a:rPr kumimoji="1" lang="en-US" altLang="ja-JP" sz="1300">
              <a:latin typeface="ＭＳ Ｐゴシック" panose="020B0600070205080204" pitchFamily="50" charset="-128"/>
              <a:ea typeface="ＭＳ Ｐゴシック" panose="020B0600070205080204" pitchFamily="50" charset="-128"/>
            </a:rPr>
            <a:t>3,518</a:t>
          </a:r>
          <a:r>
            <a:rPr kumimoji="1" lang="ja-JP" altLang="en-US" sz="1300">
              <a:latin typeface="ＭＳ Ｐゴシック" panose="020B0600070205080204" pitchFamily="50" charset="-128"/>
              <a:ea typeface="ＭＳ Ｐゴシック" panose="020B0600070205080204" pitchFamily="50" charset="-128"/>
            </a:rPr>
            <a:t>円増加しており、市道や橋りょうの維持補修個所を増やしたことが要因となっている。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商工費では中小企業月次支援金の終了により前年度と比較して</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円、教育費では岬公民館改修工事の進捗に伴い前年度と比較して</a:t>
          </a:r>
          <a:r>
            <a:rPr kumimoji="1" lang="en-US" altLang="ja-JP" sz="1300">
              <a:latin typeface="ＭＳ Ｐゴシック" panose="020B0600070205080204" pitchFamily="50" charset="-128"/>
              <a:ea typeface="ＭＳ Ｐゴシック" panose="020B0600070205080204" pitchFamily="50" charset="-128"/>
            </a:rPr>
            <a:t>5,859</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消防費は類似団体と比較して高くなっており、避難所に設置する移動式冷暖房機の購入や津波避難タワー建設工事設計の実施に伴い、前年度と比較して</a:t>
          </a:r>
          <a:r>
            <a:rPr kumimoji="1" lang="en-US" altLang="ja-JP" sz="1300">
              <a:latin typeface="ＭＳ Ｐゴシック" panose="020B0600070205080204" pitchFamily="50" charset="-128"/>
              <a:ea typeface="ＭＳ Ｐゴシック" panose="020B0600070205080204" pitchFamily="50" charset="-128"/>
            </a:rPr>
            <a:t>2,774</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財政調整基金については、決算余剰金を中心に積み立てるとともに最低水準の取り崩しに努めている結果、基金残高は年々増加している。今後も長期的な視点に立って積み立てと取り崩しを行っていく。</a:t>
          </a:r>
        </a:p>
        <a:p>
          <a:r>
            <a:rPr kumimoji="1" lang="ja-JP" altLang="en-US" sz="1200">
              <a:latin typeface="ＭＳ ゴシック" pitchFamily="49" charset="-128"/>
              <a:ea typeface="ＭＳ ゴシック" pitchFamily="49" charset="-128"/>
            </a:rPr>
            <a:t>　実質収支額の比率は、標準財政規模比</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％前後で推移しているが、当初予算編成において、財政調整基金を繰り入れて調整していることから、今後は歳出削減に努め、基金に頼らない予算編成を実施していきたい。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企業会計は水道事業会計のみである。黒字額の標準財政規模比は、ほぼ横ばいであり、毎年</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a:t>
          </a:r>
        </a:p>
        <a:p>
          <a:r>
            <a:rPr kumimoji="1" lang="ja-JP" altLang="en-US" sz="1400">
              <a:latin typeface="ＭＳ ゴシック" pitchFamily="49" charset="-128"/>
              <a:ea typeface="ＭＳ ゴシック" pitchFamily="49" charset="-128"/>
            </a:rPr>
            <a:t>　今後も黒字決算を維持できるよう更なる行財政改革を推進し、財政運営を行っていく。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83</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84</v>
      </c>
      <c r="C2" s="182"/>
      <c r="D2" s="183"/>
    </row>
    <row r="3" spans="1:119" ht="18.75" customHeight="1" thickBot="1" x14ac:dyDescent="0.2">
      <c r="A3" s="181"/>
      <c r="B3" s="380" t="s">
        <v>85</v>
      </c>
      <c r="C3" s="381"/>
      <c r="D3" s="381"/>
      <c r="E3" s="382"/>
      <c r="F3" s="382"/>
      <c r="G3" s="382"/>
      <c r="H3" s="382"/>
      <c r="I3" s="382"/>
      <c r="J3" s="382"/>
      <c r="K3" s="382"/>
      <c r="L3" s="382" t="s">
        <v>86</v>
      </c>
      <c r="M3" s="382"/>
      <c r="N3" s="382"/>
      <c r="O3" s="382"/>
      <c r="P3" s="382"/>
      <c r="Q3" s="382"/>
      <c r="R3" s="389"/>
      <c r="S3" s="389"/>
      <c r="T3" s="389"/>
      <c r="U3" s="389"/>
      <c r="V3" s="390"/>
      <c r="W3" s="364" t="s">
        <v>87</v>
      </c>
      <c r="X3" s="365"/>
      <c r="Y3" s="365"/>
      <c r="Z3" s="365"/>
      <c r="AA3" s="365"/>
      <c r="AB3" s="381"/>
      <c r="AC3" s="389" t="s">
        <v>88</v>
      </c>
      <c r="AD3" s="365"/>
      <c r="AE3" s="365"/>
      <c r="AF3" s="365"/>
      <c r="AG3" s="365"/>
      <c r="AH3" s="365"/>
      <c r="AI3" s="365"/>
      <c r="AJ3" s="365"/>
      <c r="AK3" s="365"/>
      <c r="AL3" s="366"/>
      <c r="AM3" s="364" t="s">
        <v>89</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90</v>
      </c>
      <c r="BO3" s="365"/>
      <c r="BP3" s="365"/>
      <c r="BQ3" s="365"/>
      <c r="BR3" s="365"/>
      <c r="BS3" s="365"/>
      <c r="BT3" s="365"/>
      <c r="BU3" s="366"/>
      <c r="BV3" s="364" t="s">
        <v>91</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92</v>
      </c>
      <c r="CU3" s="365"/>
      <c r="CV3" s="365"/>
      <c r="CW3" s="365"/>
      <c r="CX3" s="365"/>
      <c r="CY3" s="365"/>
      <c r="CZ3" s="365"/>
      <c r="DA3" s="366"/>
      <c r="DB3" s="364" t="s">
        <v>93</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94</v>
      </c>
      <c r="AZ4" s="368"/>
      <c r="BA4" s="368"/>
      <c r="BB4" s="368"/>
      <c r="BC4" s="368"/>
      <c r="BD4" s="368"/>
      <c r="BE4" s="368"/>
      <c r="BF4" s="368"/>
      <c r="BG4" s="368"/>
      <c r="BH4" s="368"/>
      <c r="BI4" s="368"/>
      <c r="BJ4" s="368"/>
      <c r="BK4" s="368"/>
      <c r="BL4" s="368"/>
      <c r="BM4" s="369"/>
      <c r="BN4" s="370">
        <v>19341706</v>
      </c>
      <c r="BO4" s="371"/>
      <c r="BP4" s="371"/>
      <c r="BQ4" s="371"/>
      <c r="BR4" s="371"/>
      <c r="BS4" s="371"/>
      <c r="BT4" s="371"/>
      <c r="BU4" s="372"/>
      <c r="BV4" s="370">
        <v>19886954</v>
      </c>
      <c r="BW4" s="371"/>
      <c r="BX4" s="371"/>
      <c r="BY4" s="371"/>
      <c r="BZ4" s="371"/>
      <c r="CA4" s="371"/>
      <c r="CB4" s="371"/>
      <c r="CC4" s="372"/>
      <c r="CD4" s="373" t="s">
        <v>95</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9.6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96</v>
      </c>
      <c r="AN5" s="431"/>
      <c r="AO5" s="431"/>
      <c r="AP5" s="431"/>
      <c r="AQ5" s="431"/>
      <c r="AR5" s="431"/>
      <c r="AS5" s="431"/>
      <c r="AT5" s="432"/>
      <c r="AU5" s="433" t="s">
        <v>97</v>
      </c>
      <c r="AV5" s="434"/>
      <c r="AW5" s="434"/>
      <c r="AX5" s="434"/>
      <c r="AY5" s="435" t="s">
        <v>98</v>
      </c>
      <c r="AZ5" s="436"/>
      <c r="BA5" s="436"/>
      <c r="BB5" s="436"/>
      <c r="BC5" s="436"/>
      <c r="BD5" s="436"/>
      <c r="BE5" s="436"/>
      <c r="BF5" s="436"/>
      <c r="BG5" s="436"/>
      <c r="BH5" s="436"/>
      <c r="BI5" s="436"/>
      <c r="BJ5" s="436"/>
      <c r="BK5" s="436"/>
      <c r="BL5" s="436"/>
      <c r="BM5" s="437"/>
      <c r="BN5" s="438">
        <v>18228581</v>
      </c>
      <c r="BO5" s="439"/>
      <c r="BP5" s="439"/>
      <c r="BQ5" s="439"/>
      <c r="BR5" s="439"/>
      <c r="BS5" s="439"/>
      <c r="BT5" s="439"/>
      <c r="BU5" s="440"/>
      <c r="BV5" s="438">
        <v>18599957</v>
      </c>
      <c r="BW5" s="439"/>
      <c r="BX5" s="439"/>
      <c r="BY5" s="439"/>
      <c r="BZ5" s="439"/>
      <c r="CA5" s="439"/>
      <c r="CB5" s="439"/>
      <c r="CC5" s="440"/>
      <c r="CD5" s="441" t="s">
        <v>99</v>
      </c>
      <c r="CE5" s="442"/>
      <c r="CF5" s="442"/>
      <c r="CG5" s="442"/>
      <c r="CH5" s="442"/>
      <c r="CI5" s="442"/>
      <c r="CJ5" s="442"/>
      <c r="CK5" s="442"/>
      <c r="CL5" s="442"/>
      <c r="CM5" s="442"/>
      <c r="CN5" s="442"/>
      <c r="CO5" s="442"/>
      <c r="CP5" s="442"/>
      <c r="CQ5" s="442"/>
      <c r="CR5" s="442"/>
      <c r="CS5" s="443"/>
      <c r="CT5" s="404">
        <v>90.9</v>
      </c>
      <c r="CU5" s="405"/>
      <c r="CV5" s="405"/>
      <c r="CW5" s="405"/>
      <c r="CX5" s="405"/>
      <c r="CY5" s="405"/>
      <c r="CZ5" s="405"/>
      <c r="DA5" s="406"/>
      <c r="DB5" s="404">
        <v>84.3</v>
      </c>
      <c r="DC5" s="405"/>
      <c r="DD5" s="405"/>
      <c r="DE5" s="405"/>
      <c r="DF5" s="405"/>
      <c r="DG5" s="405"/>
      <c r="DH5" s="405"/>
      <c r="DI5" s="406"/>
    </row>
    <row r="6" spans="1:119" ht="18.75" customHeight="1" x14ac:dyDescent="0.15">
      <c r="A6" s="181"/>
      <c r="B6" s="407" t="s">
        <v>100</v>
      </c>
      <c r="C6" s="408"/>
      <c r="D6" s="408"/>
      <c r="E6" s="409"/>
      <c r="F6" s="409"/>
      <c r="G6" s="409"/>
      <c r="H6" s="409"/>
      <c r="I6" s="409"/>
      <c r="J6" s="409"/>
      <c r="K6" s="409"/>
      <c r="L6" s="409" t="s">
        <v>101</v>
      </c>
      <c r="M6" s="409"/>
      <c r="N6" s="409"/>
      <c r="O6" s="409"/>
      <c r="P6" s="409"/>
      <c r="Q6" s="409"/>
      <c r="R6" s="413"/>
      <c r="S6" s="413"/>
      <c r="T6" s="413"/>
      <c r="U6" s="413"/>
      <c r="V6" s="414"/>
      <c r="W6" s="417" t="s">
        <v>102</v>
      </c>
      <c r="X6" s="418"/>
      <c r="Y6" s="418"/>
      <c r="Z6" s="418"/>
      <c r="AA6" s="418"/>
      <c r="AB6" s="408"/>
      <c r="AC6" s="421" t="s">
        <v>103</v>
      </c>
      <c r="AD6" s="422"/>
      <c r="AE6" s="422"/>
      <c r="AF6" s="422"/>
      <c r="AG6" s="422"/>
      <c r="AH6" s="422"/>
      <c r="AI6" s="422"/>
      <c r="AJ6" s="422"/>
      <c r="AK6" s="422"/>
      <c r="AL6" s="423"/>
      <c r="AM6" s="430" t="s">
        <v>104</v>
      </c>
      <c r="AN6" s="431"/>
      <c r="AO6" s="431"/>
      <c r="AP6" s="431"/>
      <c r="AQ6" s="431"/>
      <c r="AR6" s="431"/>
      <c r="AS6" s="431"/>
      <c r="AT6" s="432"/>
      <c r="AU6" s="433" t="s">
        <v>97</v>
      </c>
      <c r="AV6" s="434"/>
      <c r="AW6" s="434"/>
      <c r="AX6" s="434"/>
      <c r="AY6" s="435" t="s">
        <v>105</v>
      </c>
      <c r="AZ6" s="436"/>
      <c r="BA6" s="436"/>
      <c r="BB6" s="436"/>
      <c r="BC6" s="436"/>
      <c r="BD6" s="436"/>
      <c r="BE6" s="436"/>
      <c r="BF6" s="436"/>
      <c r="BG6" s="436"/>
      <c r="BH6" s="436"/>
      <c r="BI6" s="436"/>
      <c r="BJ6" s="436"/>
      <c r="BK6" s="436"/>
      <c r="BL6" s="436"/>
      <c r="BM6" s="437"/>
      <c r="BN6" s="438">
        <v>1113125</v>
      </c>
      <c r="BO6" s="439"/>
      <c r="BP6" s="439"/>
      <c r="BQ6" s="439"/>
      <c r="BR6" s="439"/>
      <c r="BS6" s="439"/>
      <c r="BT6" s="439"/>
      <c r="BU6" s="440"/>
      <c r="BV6" s="438">
        <v>1286997</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92.1</v>
      </c>
      <c r="CU6" s="445"/>
      <c r="CV6" s="445"/>
      <c r="CW6" s="445"/>
      <c r="CX6" s="445"/>
      <c r="CY6" s="445"/>
      <c r="CZ6" s="445"/>
      <c r="DA6" s="446"/>
      <c r="DB6" s="444">
        <v>88.3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97</v>
      </c>
      <c r="AV7" s="434"/>
      <c r="AW7" s="434"/>
      <c r="AX7" s="434"/>
      <c r="AY7" s="435" t="s">
        <v>108</v>
      </c>
      <c r="AZ7" s="436"/>
      <c r="BA7" s="436"/>
      <c r="BB7" s="436"/>
      <c r="BC7" s="436"/>
      <c r="BD7" s="436"/>
      <c r="BE7" s="436"/>
      <c r="BF7" s="436"/>
      <c r="BG7" s="436"/>
      <c r="BH7" s="436"/>
      <c r="BI7" s="436"/>
      <c r="BJ7" s="436"/>
      <c r="BK7" s="436"/>
      <c r="BL7" s="436"/>
      <c r="BM7" s="437"/>
      <c r="BN7" s="438">
        <v>178800</v>
      </c>
      <c r="BO7" s="439"/>
      <c r="BP7" s="439"/>
      <c r="BQ7" s="439"/>
      <c r="BR7" s="439"/>
      <c r="BS7" s="439"/>
      <c r="BT7" s="439"/>
      <c r="BU7" s="440"/>
      <c r="BV7" s="438">
        <v>190188</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11047296</v>
      </c>
      <c r="CU7" s="439"/>
      <c r="CV7" s="439"/>
      <c r="CW7" s="439"/>
      <c r="CX7" s="439"/>
      <c r="CY7" s="439"/>
      <c r="CZ7" s="439"/>
      <c r="DA7" s="440"/>
      <c r="DB7" s="438">
        <v>11476408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934325</v>
      </c>
      <c r="BO8" s="439"/>
      <c r="BP8" s="439"/>
      <c r="BQ8" s="439"/>
      <c r="BR8" s="439"/>
      <c r="BS8" s="439"/>
      <c r="BT8" s="439"/>
      <c r="BU8" s="440"/>
      <c r="BV8" s="438">
        <v>1096809</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0.41</v>
      </c>
      <c r="CU8" s="448"/>
      <c r="CV8" s="448"/>
      <c r="CW8" s="448"/>
      <c r="CX8" s="448"/>
      <c r="CY8" s="448"/>
      <c r="CZ8" s="448"/>
      <c r="DA8" s="449"/>
      <c r="DB8" s="447">
        <v>0.41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35544</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97</v>
      </c>
      <c r="AV9" s="434"/>
      <c r="AW9" s="434"/>
      <c r="AX9" s="434"/>
      <c r="AY9" s="435" t="s">
        <v>118</v>
      </c>
      <c r="AZ9" s="436"/>
      <c r="BA9" s="436"/>
      <c r="BB9" s="436"/>
      <c r="BC9" s="436"/>
      <c r="BD9" s="436"/>
      <c r="BE9" s="436"/>
      <c r="BF9" s="436"/>
      <c r="BG9" s="436"/>
      <c r="BH9" s="436"/>
      <c r="BI9" s="436"/>
      <c r="BJ9" s="436"/>
      <c r="BK9" s="436"/>
      <c r="BL9" s="436"/>
      <c r="BM9" s="437"/>
      <c r="BN9" s="438">
        <v>-162484</v>
      </c>
      <c r="BO9" s="439"/>
      <c r="BP9" s="439"/>
      <c r="BQ9" s="439"/>
      <c r="BR9" s="439"/>
      <c r="BS9" s="439"/>
      <c r="BT9" s="439"/>
      <c r="BU9" s="440"/>
      <c r="BV9" s="438">
        <v>105145</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13.4</v>
      </c>
      <c r="CU9" s="405"/>
      <c r="CV9" s="405"/>
      <c r="CW9" s="405"/>
      <c r="CX9" s="405"/>
      <c r="CY9" s="405"/>
      <c r="CZ9" s="405"/>
      <c r="DA9" s="406"/>
      <c r="DB9" s="404">
        <v>13.1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38594</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4306</v>
      </c>
      <c r="BO10" s="439"/>
      <c r="BP10" s="439"/>
      <c r="BQ10" s="439"/>
      <c r="BR10" s="439"/>
      <c r="BS10" s="439"/>
      <c r="BT10" s="439"/>
      <c r="BU10" s="440"/>
      <c r="BV10" s="438">
        <v>2334</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97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35896</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639471</v>
      </c>
      <c r="BO12" s="439"/>
      <c r="BP12" s="439"/>
      <c r="BQ12" s="439"/>
      <c r="BR12" s="439"/>
      <c r="BS12" s="439"/>
      <c r="BT12" s="439"/>
      <c r="BU12" s="440"/>
      <c r="BV12" s="438">
        <v>219347</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35330</v>
      </c>
      <c r="S13" s="492"/>
      <c r="T13" s="492"/>
      <c r="U13" s="492"/>
      <c r="V13" s="493"/>
      <c r="W13" s="417" t="s">
        <v>141</v>
      </c>
      <c r="X13" s="418"/>
      <c r="Y13" s="418"/>
      <c r="Z13" s="418"/>
      <c r="AA13" s="418"/>
      <c r="AB13" s="408"/>
      <c r="AC13" s="458">
        <v>1205</v>
      </c>
      <c r="AD13" s="459"/>
      <c r="AE13" s="459"/>
      <c r="AF13" s="459"/>
      <c r="AG13" s="501"/>
      <c r="AH13" s="458">
        <v>1426</v>
      </c>
      <c r="AI13" s="459"/>
      <c r="AJ13" s="459"/>
      <c r="AK13" s="459"/>
      <c r="AL13" s="460"/>
      <c r="AM13" s="430" t="s">
        <v>142</v>
      </c>
      <c r="AN13" s="431"/>
      <c r="AO13" s="431"/>
      <c r="AP13" s="431"/>
      <c r="AQ13" s="431"/>
      <c r="AR13" s="431"/>
      <c r="AS13" s="431"/>
      <c r="AT13" s="432"/>
      <c r="AU13" s="433" t="s">
        <v>122</v>
      </c>
      <c r="AV13" s="434"/>
      <c r="AW13" s="434"/>
      <c r="AX13" s="434"/>
      <c r="AY13" s="435" t="s">
        <v>143</v>
      </c>
      <c r="AZ13" s="436"/>
      <c r="BA13" s="436"/>
      <c r="BB13" s="436"/>
      <c r="BC13" s="436"/>
      <c r="BD13" s="436"/>
      <c r="BE13" s="436"/>
      <c r="BF13" s="436"/>
      <c r="BG13" s="436"/>
      <c r="BH13" s="436"/>
      <c r="BI13" s="436"/>
      <c r="BJ13" s="436"/>
      <c r="BK13" s="436"/>
      <c r="BL13" s="436"/>
      <c r="BM13" s="437"/>
      <c r="BN13" s="438">
        <v>-797649</v>
      </c>
      <c r="BO13" s="439"/>
      <c r="BP13" s="439"/>
      <c r="BQ13" s="439"/>
      <c r="BR13" s="439"/>
      <c r="BS13" s="439"/>
      <c r="BT13" s="439"/>
      <c r="BU13" s="440"/>
      <c r="BV13" s="438">
        <v>-111868</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6.7</v>
      </c>
      <c r="CU13" s="405"/>
      <c r="CV13" s="405"/>
      <c r="CW13" s="405"/>
      <c r="CX13" s="405"/>
      <c r="CY13" s="405"/>
      <c r="CZ13" s="405"/>
      <c r="DA13" s="406"/>
      <c r="DB13" s="404">
        <v>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36575</v>
      </c>
      <c r="S14" s="492"/>
      <c r="T14" s="492"/>
      <c r="U14" s="492"/>
      <c r="V14" s="493"/>
      <c r="W14" s="397"/>
      <c r="X14" s="398"/>
      <c r="Y14" s="398"/>
      <c r="Z14" s="398"/>
      <c r="AA14" s="398"/>
      <c r="AB14" s="387"/>
      <c r="AC14" s="494">
        <v>7.7</v>
      </c>
      <c r="AD14" s="495"/>
      <c r="AE14" s="495"/>
      <c r="AF14" s="495"/>
      <c r="AG14" s="496"/>
      <c r="AH14" s="494">
        <v>8.6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v>15.1</v>
      </c>
      <c r="CU14" s="506"/>
      <c r="CV14" s="506"/>
      <c r="CW14" s="506"/>
      <c r="CX14" s="506"/>
      <c r="CY14" s="506"/>
      <c r="CZ14" s="506"/>
      <c r="DA14" s="507"/>
      <c r="DB14" s="505">
        <v>22.8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36000</v>
      </c>
      <c r="S15" s="492"/>
      <c r="T15" s="492"/>
      <c r="U15" s="492"/>
      <c r="V15" s="493"/>
      <c r="W15" s="417" t="s">
        <v>148</v>
      </c>
      <c r="X15" s="418"/>
      <c r="Y15" s="418"/>
      <c r="Z15" s="418"/>
      <c r="AA15" s="418"/>
      <c r="AB15" s="408"/>
      <c r="AC15" s="458">
        <v>3721</v>
      </c>
      <c r="AD15" s="459"/>
      <c r="AE15" s="459"/>
      <c r="AF15" s="459"/>
      <c r="AG15" s="501"/>
      <c r="AH15" s="458">
        <v>4128</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4085584</v>
      </c>
      <c r="BO15" s="371"/>
      <c r="BP15" s="371"/>
      <c r="BQ15" s="371"/>
      <c r="BR15" s="371"/>
      <c r="BS15" s="371"/>
      <c r="BT15" s="371"/>
      <c r="BU15" s="372"/>
      <c r="BV15" s="370">
        <v>3942197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23.9</v>
      </c>
      <c r="AD16" s="495"/>
      <c r="AE16" s="495"/>
      <c r="AF16" s="495"/>
      <c r="AG16" s="496"/>
      <c r="AH16" s="494">
        <v>24.8</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10036331</v>
      </c>
      <c r="BO16" s="439"/>
      <c r="BP16" s="439"/>
      <c r="BQ16" s="439"/>
      <c r="BR16" s="439"/>
      <c r="BS16" s="439"/>
      <c r="BT16" s="439"/>
      <c r="BU16" s="440"/>
      <c r="BV16" s="438">
        <v>9972754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152</v>
      </c>
      <c r="S17" s="514"/>
      <c r="T17" s="514"/>
      <c r="U17" s="514"/>
      <c r="V17" s="515"/>
      <c r="W17" s="417" t="s">
        <v>155</v>
      </c>
      <c r="X17" s="418"/>
      <c r="Y17" s="418"/>
      <c r="Z17" s="418"/>
      <c r="AA17" s="418"/>
      <c r="AB17" s="408"/>
      <c r="AC17" s="458">
        <v>10646</v>
      </c>
      <c r="AD17" s="459"/>
      <c r="AE17" s="459"/>
      <c r="AF17" s="459"/>
      <c r="AG17" s="501"/>
      <c r="AH17" s="458">
        <v>11092</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5112432</v>
      </c>
      <c r="BO17" s="439"/>
      <c r="BP17" s="439"/>
      <c r="BQ17" s="439"/>
      <c r="BR17" s="439"/>
      <c r="BS17" s="439"/>
      <c r="BT17" s="439"/>
      <c r="BU17" s="440"/>
      <c r="BV17" s="438">
        <v>4915523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157.5</v>
      </c>
      <c r="M18" s="523"/>
      <c r="N18" s="523"/>
      <c r="O18" s="523"/>
      <c r="P18" s="523"/>
      <c r="Q18" s="523"/>
      <c r="R18" s="524"/>
      <c r="S18" s="524"/>
      <c r="T18" s="524"/>
      <c r="U18" s="524"/>
      <c r="V18" s="525"/>
      <c r="W18" s="419"/>
      <c r="X18" s="420"/>
      <c r="Y18" s="420"/>
      <c r="Z18" s="420"/>
      <c r="AA18" s="420"/>
      <c r="AB18" s="411"/>
      <c r="AC18" s="526">
        <v>68.400000000000006</v>
      </c>
      <c r="AD18" s="527"/>
      <c r="AE18" s="527"/>
      <c r="AF18" s="527"/>
      <c r="AG18" s="528"/>
      <c r="AH18" s="526">
        <v>66.599999999999994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10174937</v>
      </c>
      <c r="BO18" s="439"/>
      <c r="BP18" s="439"/>
      <c r="BQ18" s="439"/>
      <c r="BR18" s="439"/>
      <c r="BS18" s="439"/>
      <c r="BT18" s="439"/>
      <c r="BU18" s="440"/>
      <c r="BV18" s="438">
        <v>9909904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226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13527812</v>
      </c>
      <c r="BO19" s="439"/>
      <c r="BP19" s="439"/>
      <c r="BQ19" s="439"/>
      <c r="BR19" s="439"/>
      <c r="BS19" s="439"/>
      <c r="BT19" s="439"/>
      <c r="BU19" s="440"/>
      <c r="BV19" s="438">
        <v>13611003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14484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15887209</v>
      </c>
      <c r="BO22" s="371"/>
      <c r="BP22" s="371"/>
      <c r="BQ22" s="371"/>
      <c r="BR22" s="371"/>
      <c r="BS22" s="371"/>
      <c r="BT22" s="371"/>
      <c r="BU22" s="372"/>
      <c r="BV22" s="370">
        <v>16933162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11362832</v>
      </c>
      <c r="BO23" s="439"/>
      <c r="BP23" s="439"/>
      <c r="BQ23" s="439"/>
      <c r="BR23" s="439"/>
      <c r="BS23" s="439"/>
      <c r="BT23" s="439"/>
      <c r="BU23" s="440"/>
      <c r="BV23" s="438">
        <v>12197855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7800</v>
      </c>
      <c r="R24" s="459"/>
      <c r="S24" s="459"/>
      <c r="T24" s="459"/>
      <c r="U24" s="459"/>
      <c r="V24" s="501"/>
      <c r="W24" s="566"/>
      <c r="X24" s="554"/>
      <c r="Y24" s="555"/>
      <c r="Z24" s="457" t="s">
        <v>172</v>
      </c>
      <c r="AA24" s="431"/>
      <c r="AB24" s="431"/>
      <c r="AC24" s="431"/>
      <c r="AD24" s="431"/>
      <c r="AE24" s="431"/>
      <c r="AF24" s="431"/>
      <c r="AG24" s="432"/>
      <c r="AH24" s="458">
        <v>315</v>
      </c>
      <c r="AI24" s="459"/>
      <c r="AJ24" s="459"/>
      <c r="AK24" s="459"/>
      <c r="AL24" s="501"/>
      <c r="AM24" s="458">
        <v>1006425</v>
      </c>
      <c r="AN24" s="459"/>
      <c r="AO24" s="459"/>
      <c r="AP24" s="459"/>
      <c r="AQ24" s="459"/>
      <c r="AR24" s="501"/>
      <c r="AS24" s="458">
        <v>3195</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8660478</v>
      </c>
      <c r="BO24" s="439"/>
      <c r="BP24" s="439"/>
      <c r="BQ24" s="439"/>
      <c r="BR24" s="439"/>
      <c r="BS24" s="439"/>
      <c r="BT24" s="439"/>
      <c r="BU24" s="440"/>
      <c r="BV24" s="438">
        <v>9136281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6300</v>
      </c>
      <c r="R25" s="459"/>
      <c r="S25" s="459"/>
      <c r="T25" s="459"/>
      <c r="U25" s="459"/>
      <c r="V25" s="501"/>
      <c r="W25" s="566"/>
      <c r="X25" s="554"/>
      <c r="Y25" s="555"/>
      <c r="Z25" s="457" t="s">
        <v>175</v>
      </c>
      <c r="AA25" s="431"/>
      <c r="AB25" s="431"/>
      <c r="AC25" s="431"/>
      <c r="AD25" s="431"/>
      <c r="AE25" s="431"/>
      <c r="AF25" s="431"/>
      <c r="AG25" s="432"/>
      <c r="AH25" s="458" t="s">
        <v>176</v>
      </c>
      <c r="AI25" s="459"/>
      <c r="AJ25" s="459"/>
      <c r="AK25" s="459"/>
      <c r="AL25" s="501"/>
      <c r="AM25" s="458" t="s">
        <v>130</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1292511</v>
      </c>
      <c r="BO25" s="371"/>
      <c r="BP25" s="371"/>
      <c r="BQ25" s="371"/>
      <c r="BR25" s="371"/>
      <c r="BS25" s="371"/>
      <c r="BT25" s="371"/>
      <c r="BU25" s="372"/>
      <c r="BV25" s="370">
        <v>1768302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5500</v>
      </c>
      <c r="R26" s="459"/>
      <c r="S26" s="459"/>
      <c r="T26" s="459"/>
      <c r="U26" s="459"/>
      <c r="V26" s="501"/>
      <c r="W26" s="566"/>
      <c r="X26" s="554"/>
      <c r="Y26" s="555"/>
      <c r="Z26" s="457" t="s">
        <v>179</v>
      </c>
      <c r="AA26" s="578"/>
      <c r="AB26" s="578"/>
      <c r="AC26" s="578"/>
      <c r="AD26" s="578"/>
      <c r="AE26" s="578"/>
      <c r="AF26" s="578"/>
      <c r="AG26" s="579"/>
      <c r="AH26" s="458">
        <v>13</v>
      </c>
      <c r="AI26" s="459"/>
      <c r="AJ26" s="459"/>
      <c r="AK26" s="459"/>
      <c r="AL26" s="501"/>
      <c r="AM26" s="458">
        <v>38311</v>
      </c>
      <c r="AN26" s="459"/>
      <c r="AO26" s="459"/>
      <c r="AP26" s="459"/>
      <c r="AQ26" s="459"/>
      <c r="AR26" s="501"/>
      <c r="AS26" s="458">
        <v>2947</v>
      </c>
      <c r="AT26" s="459"/>
      <c r="AU26" s="459"/>
      <c r="AV26" s="459"/>
      <c r="AW26" s="459"/>
      <c r="AX26" s="460"/>
      <c r="AY26" s="441" t="s">
        <v>180</v>
      </c>
      <c r="AZ26" s="442"/>
      <c r="BA26" s="442"/>
      <c r="BB26" s="442"/>
      <c r="BC26" s="442"/>
      <c r="BD26" s="442"/>
      <c r="BE26" s="442"/>
      <c r="BF26" s="442"/>
      <c r="BG26" s="442"/>
      <c r="BH26" s="442"/>
      <c r="BI26" s="442"/>
      <c r="BJ26" s="442"/>
      <c r="BK26" s="442"/>
      <c r="BL26" s="442"/>
      <c r="BM26" s="443"/>
      <c r="BN26" s="438" t="s">
        <v>176</v>
      </c>
      <c r="BO26" s="439"/>
      <c r="BP26" s="439"/>
      <c r="BQ26" s="439"/>
      <c r="BR26" s="439"/>
      <c r="BS26" s="439"/>
      <c r="BT26" s="439"/>
      <c r="BU26" s="440"/>
      <c r="BV26" s="438" t="s">
        <v>176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181</v>
      </c>
      <c r="F27" s="431"/>
      <c r="G27" s="431"/>
      <c r="H27" s="431"/>
      <c r="I27" s="431"/>
      <c r="J27" s="431"/>
      <c r="K27" s="432"/>
      <c r="L27" s="458">
        <v>1</v>
      </c>
      <c r="M27" s="459"/>
      <c r="N27" s="459"/>
      <c r="O27" s="459"/>
      <c r="P27" s="501"/>
      <c r="Q27" s="458">
        <v>4130</v>
      </c>
      <c r="R27" s="459"/>
      <c r="S27" s="459"/>
      <c r="T27" s="459"/>
      <c r="U27" s="459"/>
      <c r="V27" s="501"/>
      <c r="W27" s="566"/>
      <c r="X27" s="554"/>
      <c r="Y27" s="555"/>
      <c r="Z27" s="457" t="s">
        <v>182</v>
      </c>
      <c r="AA27" s="431"/>
      <c r="AB27" s="431"/>
      <c r="AC27" s="431"/>
      <c r="AD27" s="431"/>
      <c r="AE27" s="431"/>
      <c r="AF27" s="431"/>
      <c r="AG27" s="432"/>
      <c r="AH27" s="458">
        <v>3</v>
      </c>
      <c r="AI27" s="459"/>
      <c r="AJ27" s="459"/>
      <c r="AK27" s="459"/>
      <c r="AL27" s="501"/>
      <c r="AM27" s="458">
        <v>11835</v>
      </c>
      <c r="AN27" s="459"/>
      <c r="AO27" s="459"/>
      <c r="AP27" s="459"/>
      <c r="AQ27" s="459"/>
      <c r="AR27" s="501"/>
      <c r="AS27" s="458">
        <v>3945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176</v>
      </c>
      <c r="BO27" s="548"/>
      <c r="BP27" s="548"/>
      <c r="BQ27" s="548"/>
      <c r="BR27" s="548"/>
      <c r="BS27" s="548"/>
      <c r="BT27" s="548"/>
      <c r="BU27" s="549"/>
      <c r="BV27" s="547" t="s">
        <v>176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184</v>
      </c>
      <c r="F28" s="431"/>
      <c r="G28" s="431"/>
      <c r="H28" s="431"/>
      <c r="I28" s="431"/>
      <c r="J28" s="431"/>
      <c r="K28" s="432"/>
      <c r="L28" s="458">
        <v>1</v>
      </c>
      <c r="M28" s="459"/>
      <c r="N28" s="459"/>
      <c r="O28" s="459"/>
      <c r="P28" s="501"/>
      <c r="Q28" s="458">
        <v>3510</v>
      </c>
      <c r="R28" s="459"/>
      <c r="S28" s="459"/>
      <c r="T28" s="459"/>
      <c r="U28" s="459"/>
      <c r="V28" s="501"/>
      <c r="W28" s="566"/>
      <c r="X28" s="554"/>
      <c r="Y28" s="555"/>
      <c r="Z28" s="457" t="s">
        <v>185</v>
      </c>
      <c r="AA28" s="431"/>
      <c r="AB28" s="431"/>
      <c r="AC28" s="431"/>
      <c r="AD28" s="431"/>
      <c r="AE28" s="431"/>
      <c r="AF28" s="431"/>
      <c r="AG28" s="432"/>
      <c r="AH28" s="458" t="s">
        <v>130</v>
      </c>
      <c r="AI28" s="459"/>
      <c r="AJ28" s="459"/>
      <c r="AK28" s="459"/>
      <c r="AL28" s="501"/>
      <c r="AM28" s="458" t="s">
        <v>130</v>
      </c>
      <c r="AN28" s="459"/>
      <c r="AO28" s="459"/>
      <c r="AP28" s="459"/>
      <c r="AQ28" s="459"/>
      <c r="AR28" s="501"/>
      <c r="AS28" s="458" t="s">
        <v>176</v>
      </c>
      <c r="AT28" s="459"/>
      <c r="AU28" s="459"/>
      <c r="AV28" s="459"/>
      <c r="AW28" s="459"/>
      <c r="AX28" s="460"/>
      <c r="AY28" s="580" t="s">
        <v>186</v>
      </c>
      <c r="AZ28" s="581"/>
      <c r="BA28" s="581"/>
      <c r="BB28" s="582"/>
      <c r="BC28" s="367" t="s">
        <v>51</v>
      </c>
      <c r="BD28" s="368"/>
      <c r="BE28" s="368"/>
      <c r="BF28" s="368"/>
      <c r="BG28" s="368"/>
      <c r="BH28" s="368"/>
      <c r="BI28" s="368"/>
      <c r="BJ28" s="368"/>
      <c r="BK28" s="368"/>
      <c r="BL28" s="368"/>
      <c r="BM28" s="369"/>
      <c r="BN28" s="370">
        <v>4824094</v>
      </c>
      <c r="BO28" s="371"/>
      <c r="BP28" s="371"/>
      <c r="BQ28" s="371"/>
      <c r="BR28" s="371"/>
      <c r="BS28" s="371"/>
      <c r="BT28" s="371"/>
      <c r="BU28" s="372"/>
      <c r="BV28" s="370">
        <v>4859259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187</v>
      </c>
      <c r="F29" s="431"/>
      <c r="G29" s="431"/>
      <c r="H29" s="431"/>
      <c r="I29" s="431"/>
      <c r="J29" s="431"/>
      <c r="K29" s="432"/>
      <c r="L29" s="458">
        <v>16</v>
      </c>
      <c r="M29" s="459"/>
      <c r="N29" s="459"/>
      <c r="O29" s="459"/>
      <c r="P29" s="501"/>
      <c r="Q29" s="458">
        <v>3270</v>
      </c>
      <c r="R29" s="459"/>
      <c r="S29" s="459"/>
      <c r="T29" s="459"/>
      <c r="U29" s="459"/>
      <c r="V29" s="501"/>
      <c r="W29" s="567"/>
      <c r="X29" s="568"/>
      <c r="Y29" s="569"/>
      <c r="Z29" s="457" t="s">
        <v>188</v>
      </c>
      <c r="AA29" s="431"/>
      <c r="AB29" s="431"/>
      <c r="AC29" s="431"/>
      <c r="AD29" s="431"/>
      <c r="AE29" s="431"/>
      <c r="AF29" s="431"/>
      <c r="AG29" s="432"/>
      <c r="AH29" s="458">
        <v>318</v>
      </c>
      <c r="AI29" s="459"/>
      <c r="AJ29" s="459"/>
      <c r="AK29" s="459"/>
      <c r="AL29" s="501"/>
      <c r="AM29" s="458">
        <v>1018260</v>
      </c>
      <c r="AN29" s="459"/>
      <c r="AO29" s="459"/>
      <c r="AP29" s="459"/>
      <c r="AQ29" s="459"/>
      <c r="AR29" s="501"/>
      <c r="AS29" s="458">
        <v>3202</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v>210731</v>
      </c>
      <c r="BO29" s="439"/>
      <c r="BP29" s="439"/>
      <c r="BQ29" s="439"/>
      <c r="BR29" s="439"/>
      <c r="BS29" s="439"/>
      <c r="BT29" s="439"/>
      <c r="BU29" s="440"/>
      <c r="BV29" s="438">
        <v>210726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99.7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53</v>
      </c>
      <c r="BD30" s="545"/>
      <c r="BE30" s="545"/>
      <c r="BF30" s="545"/>
      <c r="BG30" s="545"/>
      <c r="BH30" s="545"/>
      <c r="BI30" s="545"/>
      <c r="BJ30" s="545"/>
      <c r="BK30" s="545"/>
      <c r="BL30" s="545"/>
      <c r="BM30" s="546"/>
      <c r="BN30" s="547">
        <v>3483596</v>
      </c>
      <c r="BO30" s="548"/>
      <c r="BP30" s="548"/>
      <c r="BQ30" s="548"/>
      <c r="BR30" s="548"/>
      <c r="BS30" s="548"/>
      <c r="BT30" s="548"/>
      <c r="BU30" s="549"/>
      <c r="BV30" s="547">
        <v>3416672</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199</v>
      </c>
      <c r="V33" s="425"/>
      <c r="W33" s="396" t="s">
        <v>198</v>
      </c>
      <c r="X33" s="396"/>
      <c r="Y33" s="396"/>
      <c r="Z33" s="396"/>
      <c r="AA33" s="396"/>
      <c r="AB33" s="396"/>
      <c r="AC33" s="396"/>
      <c r="AD33" s="396"/>
      <c r="AE33" s="396"/>
      <c r="AF33" s="396"/>
      <c r="AG33" s="396"/>
      <c r="AH33" s="396"/>
      <c r="AI33" s="396"/>
      <c r="AJ33" s="396"/>
      <c r="AK33" s="396"/>
      <c r="AL33" s="206"/>
      <c r="AM33" s="425" t="s">
        <v>197</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197</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夷隅郡市広域市町村圏事務組合（一般会計）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南房総広域水道企業団（水道事業用水供給事業）</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国保国吉病院組合（国保国吉病院事業会計）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布施学校組合（布施学校組合会計）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夷隅環境衛生組合（一般会計）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千葉県後期高齢者医療広域連合（千葉県後期高齢者医療広域連合一般会計）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q1Jqy1Skwbznr4QfT06pFTBl8QFcedOWstO6V/0QXXdFNwm4aokR2zeijGkL2/r05qK3PKIQBK3PCZmkyECLg==" saltValue="SZDl2XfazGxhBrFk7mVG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51" t="s">
        <v>554</v>
      </c>
      <c r="D34" s="1151"/>
      <c r="E34" s="1152"/>
      <c r="F34" s="32">
        <v>6.54</v>
      </c>
      <c r="G34" s="33">
        <v>5.81</v>
      </c>
      <c r="H34" s="33">
        <v>8.9600000000000009</v>
      </c>
      <c r="I34" s="33">
        <v>9.5500000000000007</v>
      </c>
      <c r="J34" s="34">
        <v>8.4499999999999993</v>
      </c>
      <c r="K34" s="22"/>
      <c r="L34" s="22"/>
      <c r="M34" s="22"/>
      <c r="N34" s="22"/>
      <c r="O34" s="22"/>
      <c r="P34" s="22"/>
    </row>
    <row r="35" spans="1:16" ht="39" customHeight="1" x14ac:dyDescent="0.15">
      <c r="A35" s="22"/>
      <c r="B35" s="35"/>
      <c r="C35" s="1145" t="s">
        <v>555</v>
      </c>
      <c r="D35" s="1146"/>
      <c r="E35" s="1147"/>
      <c r="F35" s="36">
        <v>8.74</v>
      </c>
      <c r="G35" s="37">
        <v>8.36</v>
      </c>
      <c r="H35" s="37">
        <v>7.79</v>
      </c>
      <c r="I35" s="37">
        <v>6.91</v>
      </c>
      <c r="J35" s="38">
        <v>6.41</v>
      </c>
      <c r="K35" s="22"/>
      <c r="L35" s="22"/>
      <c r="M35" s="22"/>
      <c r="N35" s="22"/>
      <c r="O35" s="22"/>
      <c r="P35" s="22"/>
    </row>
    <row r="36" spans="1:16" ht="39" customHeight="1" x14ac:dyDescent="0.15">
      <c r="A36" s="22"/>
      <c r="B36" s="35"/>
      <c r="C36" s="1145" t="s">
        <v>556</v>
      </c>
      <c r="D36" s="1146"/>
      <c r="E36" s="1147"/>
      <c r="F36" s="36">
        <v>3.81</v>
      </c>
      <c r="G36" s="37">
        <v>3.25</v>
      </c>
      <c r="H36" s="37">
        <v>3.41</v>
      </c>
      <c r="I36" s="37">
        <v>3.73</v>
      </c>
      <c r="J36" s="38">
        <v>2.64</v>
      </c>
      <c r="K36" s="22"/>
      <c r="L36" s="22"/>
      <c r="M36" s="22"/>
      <c r="N36" s="22"/>
      <c r="O36" s="22"/>
      <c r="P36" s="22"/>
    </row>
    <row r="37" spans="1:16" ht="39" customHeight="1" x14ac:dyDescent="0.15">
      <c r="A37" s="22"/>
      <c r="B37" s="35"/>
      <c r="C37" s="1145" t="s">
        <v>557</v>
      </c>
      <c r="D37" s="1146"/>
      <c r="E37" s="1147"/>
      <c r="F37" s="36">
        <v>1.57</v>
      </c>
      <c r="G37" s="37">
        <v>1.2</v>
      </c>
      <c r="H37" s="37">
        <v>1.3</v>
      </c>
      <c r="I37" s="37">
        <v>1.18</v>
      </c>
      <c r="J37" s="38">
        <v>1.1599999999999999</v>
      </c>
      <c r="K37" s="22"/>
      <c r="L37" s="22"/>
      <c r="M37" s="22"/>
      <c r="N37" s="22"/>
      <c r="O37" s="22"/>
      <c r="P37" s="22"/>
    </row>
    <row r="38" spans="1:16" ht="39" customHeight="1" x14ac:dyDescent="0.15">
      <c r="A38" s="22"/>
      <c r="B38" s="35"/>
      <c r="C38" s="1145" t="s">
        <v>558</v>
      </c>
      <c r="D38" s="1146"/>
      <c r="E38" s="1147"/>
      <c r="F38" s="36">
        <v>0.01</v>
      </c>
      <c r="G38" s="37">
        <v>0.08</v>
      </c>
      <c r="H38" s="37">
        <v>0.01</v>
      </c>
      <c r="I38" s="37">
        <v>0.01</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559</v>
      </c>
      <c r="D42" s="1146"/>
      <c r="E42" s="1147"/>
      <c r="F42" s="36" t="s">
        <v>503</v>
      </c>
      <c r="G42" s="37" t="s">
        <v>503</v>
      </c>
      <c r="H42" s="37" t="s">
        <v>503</v>
      </c>
      <c r="I42" s="37" t="s">
        <v>503</v>
      </c>
      <c r="J42" s="38" t="s">
        <v>503</v>
      </c>
      <c r="K42" s="22"/>
      <c r="L42" s="22"/>
      <c r="M42" s="22"/>
      <c r="N42" s="22"/>
      <c r="O42" s="22"/>
      <c r="P42" s="22"/>
    </row>
    <row r="43" spans="1:16" ht="39" customHeight="1" thickBot="1" x14ac:dyDescent="0.2">
      <c r="A43" s="22"/>
      <c r="B43" s="40"/>
      <c r="C43" s="1148" t="s">
        <v>560</v>
      </c>
      <c r="D43" s="1149"/>
      <c r="E43" s="1150"/>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UA7Qiuuj642UsOfPOcyHmoHzb5qwJR/M2TZCiddLwgpS66EobYpVhjTcToPjnkelb+eUS2RLxOw68NhUyRd4Q==" saltValue="UJhWVeBrbiAVBpXx0T/d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1854</v>
      </c>
      <c r="L45" s="60">
        <v>1854</v>
      </c>
      <c r="M45" s="60">
        <v>1815</v>
      </c>
      <c r="N45" s="60">
        <v>1803</v>
      </c>
      <c r="O45" s="61">
        <v>1822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503</v>
      </c>
      <c r="L46" s="64" t="s">
        <v>503</v>
      </c>
      <c r="M46" s="64" t="s">
        <v>503</v>
      </c>
      <c r="N46" s="64" t="s">
        <v>503</v>
      </c>
      <c r="O46" s="65" t="s">
        <v>503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503</v>
      </c>
      <c r="L47" s="64" t="s">
        <v>503</v>
      </c>
      <c r="M47" s="64" t="s">
        <v>503</v>
      </c>
      <c r="N47" s="64" t="s">
        <v>503</v>
      </c>
      <c r="O47" s="65" t="s">
        <v>503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151</v>
      </c>
      <c r="L48" s="64">
        <v>134</v>
      </c>
      <c r="M48" s="64">
        <v>110</v>
      </c>
      <c r="N48" s="64">
        <v>105</v>
      </c>
      <c r="O48" s="65">
        <v>106</v>
      </c>
      <c r="P48" s="48"/>
      <c r="Q48" s="48"/>
      <c r="R48" s="48"/>
      <c r="S48" s="48"/>
      <c r="T48" s="48"/>
      <c r="U48" s="48"/>
    </row>
    <row r="49" spans="1:21" ht="30.75" customHeight="1" x14ac:dyDescent="0.15">
      <c r="A49" s="48"/>
      <c r="B49" s="1155"/>
      <c r="C49" s="1156"/>
      <c r="D49" s="62"/>
      <c r="E49" s="1161" t="s">
        <v>16</v>
      </c>
      <c r="F49" s="1161"/>
      <c r="G49" s="1161"/>
      <c r="H49" s="1161"/>
      <c r="I49" s="1161"/>
      <c r="J49" s="1162"/>
      <c r="K49" s="63">
        <v>200</v>
      </c>
      <c r="L49" s="64">
        <v>171</v>
      </c>
      <c r="M49" s="64">
        <v>185</v>
      </c>
      <c r="N49" s="64">
        <v>172</v>
      </c>
      <c r="O49" s="65">
        <v>150</v>
      </c>
      <c r="P49" s="48"/>
      <c r="Q49" s="48"/>
      <c r="R49" s="48"/>
      <c r="S49" s="48"/>
      <c r="T49" s="48"/>
      <c r="U49" s="48"/>
    </row>
    <row r="50" spans="1:21" ht="30.75" customHeight="1" x14ac:dyDescent="0.15">
      <c r="A50" s="48"/>
      <c r="B50" s="1155"/>
      <c r="C50" s="1156"/>
      <c r="D50" s="62"/>
      <c r="E50" s="1161" t="s">
        <v>17</v>
      </c>
      <c r="F50" s="1161"/>
      <c r="G50" s="1161"/>
      <c r="H50" s="1161"/>
      <c r="I50" s="1161"/>
      <c r="J50" s="1162"/>
      <c r="K50" s="63">
        <v>4</v>
      </c>
      <c r="L50" s="64">
        <v>4</v>
      </c>
      <c r="M50" s="64">
        <v>21</v>
      </c>
      <c r="N50" s="64">
        <v>14</v>
      </c>
      <c r="O50" s="65">
        <v>11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503</v>
      </c>
      <c r="L51" s="64" t="s">
        <v>503</v>
      </c>
      <c r="M51" s="64" t="s">
        <v>503</v>
      </c>
      <c r="N51" s="64" t="s">
        <v>503</v>
      </c>
      <c r="O51" s="65" t="s">
        <v>503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1499</v>
      </c>
      <c r="L52" s="64">
        <v>1459</v>
      </c>
      <c r="M52" s="64">
        <v>1444</v>
      </c>
      <c r="N52" s="64">
        <v>1436</v>
      </c>
      <c r="O52" s="65">
        <v>1446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710</v>
      </c>
      <c r="L53" s="69">
        <v>704</v>
      </c>
      <c r="M53" s="69">
        <v>687</v>
      </c>
      <c r="N53" s="69">
        <v>658</v>
      </c>
      <c r="O53" s="70">
        <v>643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x14ac:dyDescent="0.2">
      <c r="A57" s="48"/>
      <c r="B57" s="76"/>
      <c r="C57" s="77"/>
      <c r="D57" s="77"/>
      <c r="E57" s="78"/>
      <c r="F57" s="78"/>
      <c r="G57" s="78"/>
      <c r="H57" s="78"/>
      <c r="I57" s="78"/>
      <c r="J57" s="79" t="s">
        <v>2</v>
      </c>
      <c r="K57" s="80" t="s">
        <v>561</v>
      </c>
      <c r="L57" s="81" t="s">
        <v>562</v>
      </c>
      <c r="M57" s="81" t="s">
        <v>563</v>
      </c>
      <c r="N57" s="81" t="s">
        <v>564</v>
      </c>
      <c r="O57" s="82" t="s">
        <v>565</v>
      </c>
      <c r="P57" s="48"/>
      <c r="Q57" s="48"/>
      <c r="R57" s="48"/>
      <c r="S57" s="48"/>
      <c r="T57" s="48"/>
      <c r="U57" s="48"/>
    </row>
    <row r="58" spans="1:21" ht="31.5" customHeight="1" x14ac:dyDescent="0.15">
      <c r="B58" s="1169" t="s">
        <v>27</v>
      </c>
      <c r="C58" s="1170"/>
      <c r="D58" s="1175" t="s">
        <v>28</v>
      </c>
      <c r="E58" s="1176"/>
      <c r="F58" s="1176"/>
      <c r="G58" s="1176"/>
      <c r="H58" s="1176"/>
      <c r="I58" s="1176"/>
      <c r="J58" s="1177"/>
      <c r="K58" s="83" t="s">
        <v>503</v>
      </c>
      <c r="L58" s="84" t="s">
        <v>503</v>
      </c>
      <c r="M58" s="84" t="s">
        <v>503</v>
      </c>
      <c r="N58" s="84" t="s">
        <v>503</v>
      </c>
      <c r="O58" s="85" t="s">
        <v>503</v>
      </c>
    </row>
    <row r="59" spans="1:21" ht="31.5" customHeight="1" x14ac:dyDescent="0.15">
      <c r="B59" s="1171"/>
      <c r="C59" s="1172"/>
      <c r="D59" s="1178" t="s">
        <v>29</v>
      </c>
      <c r="E59" s="1179"/>
      <c r="F59" s="1179"/>
      <c r="G59" s="1179"/>
      <c r="H59" s="1179"/>
      <c r="I59" s="1179"/>
      <c r="J59" s="1180"/>
      <c r="K59" s="86" t="s">
        <v>503</v>
      </c>
      <c r="L59" s="87" t="s">
        <v>503</v>
      </c>
      <c r="M59" s="87" t="s">
        <v>503</v>
      </c>
      <c r="N59" s="87" t="s">
        <v>503</v>
      </c>
      <c r="O59" s="88" t="s">
        <v>503</v>
      </c>
    </row>
    <row r="60" spans="1:21" ht="31.5" customHeight="1" thickBot="1" x14ac:dyDescent="0.2">
      <c r="B60" s="1173"/>
      <c r="C60" s="1174"/>
      <c r="D60" s="1181" t="s">
        <v>30</v>
      </c>
      <c r="E60" s="1182"/>
      <c r="F60" s="1182"/>
      <c r="G60" s="1182"/>
      <c r="H60" s="1182"/>
      <c r="I60" s="1182"/>
      <c r="J60" s="1183"/>
      <c r="K60" s="89" t="s">
        <v>503</v>
      </c>
      <c r="L60" s="90" t="s">
        <v>503</v>
      </c>
      <c r="M60" s="90" t="s">
        <v>503</v>
      </c>
      <c r="N60" s="90" t="s">
        <v>503</v>
      </c>
      <c r="O60" s="91" t="s">
        <v>503</v>
      </c>
    </row>
    <row r="61" spans="1:21" ht="24" customHeight="1" x14ac:dyDescent="0.15">
      <c r="B61" s="92"/>
      <c r="C61" s="92"/>
      <c r="D61" s="93" t="s">
        <v>31</v>
      </c>
      <c r="E61" s="94"/>
      <c r="F61" s="94"/>
      <c r="G61" s="94"/>
      <c r="H61" s="94"/>
      <c r="I61" s="94"/>
      <c r="J61" s="94"/>
      <c r="K61" s="94"/>
      <c r="L61" s="94"/>
      <c r="M61" s="94"/>
      <c r="N61" s="94"/>
      <c r="O61" s="94"/>
    </row>
    <row r="62" spans="1:21" ht="24" customHeight="1" x14ac:dyDescent="0.15">
      <c r="B62" s="95"/>
      <c r="C62" s="95"/>
      <c r="D62" s="93" t="s">
        <v>32</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V6C/bvGJ3c3Q/3hwSGbM+kKLAnVDjnSeX/yvIt/BMR6X7mCq4KhgQCP76momEwCLGcZbSdOHkf/2ZG1V8fw2g==" saltValue="BjcGtSuXV/BHw44de2ko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7"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545</v>
      </c>
      <c r="J40" s="103" t="s">
        <v>546</v>
      </c>
      <c r="K40" s="103" t="s">
        <v>547</v>
      </c>
      <c r="L40" s="103" t="s">
        <v>548</v>
      </c>
      <c r="M40" s="104" t="s">
        <v>549</v>
      </c>
    </row>
    <row r="41" spans="2:13" ht="27.75" customHeight="1" x14ac:dyDescent="0.15">
      <c r="B41" s="1184" t="s">
        <v>33</v>
      </c>
      <c r="C41" s="1185"/>
      <c r="D41" s="105"/>
      <c r="E41" s="1190" t="s">
        <v>34</v>
      </c>
      <c r="F41" s="1190"/>
      <c r="G41" s="1190"/>
      <c r="H41" s="1191"/>
      <c r="I41" s="355">
        <v>17460</v>
      </c>
      <c r="J41" s="356">
        <v>17289</v>
      </c>
      <c r="K41" s="356">
        <v>17255</v>
      </c>
      <c r="L41" s="356">
        <v>16933</v>
      </c>
      <c r="M41" s="357">
        <v>15887</v>
      </c>
    </row>
    <row r="42" spans="2:13" ht="27.75" customHeight="1" x14ac:dyDescent="0.15">
      <c r="B42" s="1186"/>
      <c r="C42" s="1187"/>
      <c r="D42" s="106"/>
      <c r="E42" s="1192" t="s">
        <v>35</v>
      </c>
      <c r="F42" s="1192"/>
      <c r="G42" s="1192"/>
      <c r="H42" s="1193"/>
      <c r="I42" s="358" t="s">
        <v>503</v>
      </c>
      <c r="J42" s="359" t="s">
        <v>503</v>
      </c>
      <c r="K42" s="359" t="s">
        <v>503</v>
      </c>
      <c r="L42" s="359" t="s">
        <v>503</v>
      </c>
      <c r="M42" s="360" t="s">
        <v>503</v>
      </c>
    </row>
    <row r="43" spans="2:13" ht="27.75" customHeight="1" x14ac:dyDescent="0.15">
      <c r="B43" s="1186"/>
      <c r="C43" s="1187"/>
      <c r="D43" s="106"/>
      <c r="E43" s="1192" t="s">
        <v>36</v>
      </c>
      <c r="F43" s="1192"/>
      <c r="G43" s="1192"/>
      <c r="H43" s="1193"/>
      <c r="I43" s="358">
        <v>650</v>
      </c>
      <c r="J43" s="359">
        <v>957</v>
      </c>
      <c r="K43" s="359">
        <v>1514</v>
      </c>
      <c r="L43" s="359">
        <v>1551</v>
      </c>
      <c r="M43" s="360">
        <v>1522</v>
      </c>
    </row>
    <row r="44" spans="2:13" ht="27.75" customHeight="1" x14ac:dyDescent="0.15">
      <c r="B44" s="1186"/>
      <c r="C44" s="1187"/>
      <c r="D44" s="106"/>
      <c r="E44" s="1192" t="s">
        <v>37</v>
      </c>
      <c r="F44" s="1192"/>
      <c r="G44" s="1192"/>
      <c r="H44" s="1193"/>
      <c r="I44" s="358">
        <v>3130</v>
      </c>
      <c r="J44" s="359">
        <v>2930</v>
      </c>
      <c r="K44" s="359">
        <v>2731</v>
      </c>
      <c r="L44" s="359">
        <v>2494</v>
      </c>
      <c r="M44" s="360">
        <v>2303</v>
      </c>
    </row>
    <row r="45" spans="2:13" ht="27.75" customHeight="1" x14ac:dyDescent="0.15">
      <c r="B45" s="1186"/>
      <c r="C45" s="1187"/>
      <c r="D45" s="106"/>
      <c r="E45" s="1192" t="s">
        <v>38</v>
      </c>
      <c r="F45" s="1192"/>
      <c r="G45" s="1192"/>
      <c r="H45" s="1193"/>
      <c r="I45" s="358">
        <v>4092</v>
      </c>
      <c r="J45" s="359">
        <v>3865</v>
      </c>
      <c r="K45" s="359">
        <v>3675</v>
      </c>
      <c r="L45" s="359">
        <v>3396</v>
      </c>
      <c r="M45" s="360">
        <v>3219</v>
      </c>
    </row>
    <row r="46" spans="2:13" ht="27.75" customHeight="1" x14ac:dyDescent="0.15">
      <c r="B46" s="1186"/>
      <c r="C46" s="1187"/>
      <c r="D46" s="107"/>
      <c r="E46" s="1192" t="s">
        <v>39</v>
      </c>
      <c r="F46" s="1192"/>
      <c r="G46" s="1192"/>
      <c r="H46" s="1193"/>
      <c r="I46" s="358" t="s">
        <v>503</v>
      </c>
      <c r="J46" s="359" t="s">
        <v>503</v>
      </c>
      <c r="K46" s="359" t="s">
        <v>503</v>
      </c>
      <c r="L46" s="359" t="s">
        <v>503</v>
      </c>
      <c r="M46" s="360" t="s">
        <v>503</v>
      </c>
    </row>
    <row r="47" spans="2:13" ht="27.75" customHeight="1" x14ac:dyDescent="0.15">
      <c r="B47" s="1186"/>
      <c r="C47" s="1187"/>
      <c r="D47" s="108"/>
      <c r="E47" s="1194" t="s">
        <v>40</v>
      </c>
      <c r="F47" s="1195"/>
      <c r="G47" s="1195"/>
      <c r="H47" s="1196"/>
      <c r="I47" s="358" t="s">
        <v>503</v>
      </c>
      <c r="J47" s="359" t="s">
        <v>503</v>
      </c>
      <c r="K47" s="359" t="s">
        <v>503</v>
      </c>
      <c r="L47" s="359" t="s">
        <v>503</v>
      </c>
      <c r="M47" s="360" t="s">
        <v>503</v>
      </c>
    </row>
    <row r="48" spans="2:13" ht="27.75" customHeight="1" x14ac:dyDescent="0.15">
      <c r="B48" s="1186"/>
      <c r="C48" s="1187"/>
      <c r="D48" s="106"/>
      <c r="E48" s="1192" t="s">
        <v>41</v>
      </c>
      <c r="F48" s="1192"/>
      <c r="G48" s="1192"/>
      <c r="H48" s="1193"/>
      <c r="I48" s="358" t="s">
        <v>503</v>
      </c>
      <c r="J48" s="359" t="s">
        <v>503</v>
      </c>
      <c r="K48" s="359" t="s">
        <v>503</v>
      </c>
      <c r="L48" s="359" t="s">
        <v>503</v>
      </c>
      <c r="M48" s="360" t="s">
        <v>503</v>
      </c>
    </row>
    <row r="49" spans="2:13" ht="27.75" customHeight="1" x14ac:dyDescent="0.15">
      <c r="B49" s="1188"/>
      <c r="C49" s="1189"/>
      <c r="D49" s="106"/>
      <c r="E49" s="1192" t="s">
        <v>42</v>
      </c>
      <c r="F49" s="1192"/>
      <c r="G49" s="1192"/>
      <c r="H49" s="1193"/>
      <c r="I49" s="358" t="s">
        <v>503</v>
      </c>
      <c r="J49" s="359" t="s">
        <v>503</v>
      </c>
      <c r="K49" s="359" t="s">
        <v>503</v>
      </c>
      <c r="L49" s="359" t="s">
        <v>503</v>
      </c>
      <c r="M49" s="360" t="s">
        <v>503</v>
      </c>
    </row>
    <row r="50" spans="2:13" ht="27.75" customHeight="1" x14ac:dyDescent="0.15">
      <c r="B50" s="1197" t="s">
        <v>43</v>
      </c>
      <c r="C50" s="1198"/>
      <c r="D50" s="109"/>
      <c r="E50" s="1192" t="s">
        <v>44</v>
      </c>
      <c r="F50" s="1192"/>
      <c r="G50" s="1192"/>
      <c r="H50" s="1193"/>
      <c r="I50" s="358">
        <v>5815</v>
      </c>
      <c r="J50" s="359">
        <v>6364</v>
      </c>
      <c r="K50" s="359">
        <v>6953</v>
      </c>
      <c r="L50" s="359">
        <v>7544</v>
      </c>
      <c r="M50" s="360">
        <v>7824</v>
      </c>
    </row>
    <row r="51" spans="2:13" ht="27.75" customHeight="1" x14ac:dyDescent="0.15">
      <c r="B51" s="1186"/>
      <c r="C51" s="1187"/>
      <c r="D51" s="106"/>
      <c r="E51" s="1192" t="s">
        <v>45</v>
      </c>
      <c r="F51" s="1192"/>
      <c r="G51" s="1192"/>
      <c r="H51" s="1193"/>
      <c r="I51" s="358">
        <v>147</v>
      </c>
      <c r="J51" s="359">
        <v>119</v>
      </c>
      <c r="K51" s="359">
        <v>91</v>
      </c>
      <c r="L51" s="359">
        <v>67</v>
      </c>
      <c r="M51" s="360">
        <v>45</v>
      </c>
    </row>
    <row r="52" spans="2:13" ht="27.75" customHeight="1" x14ac:dyDescent="0.15">
      <c r="B52" s="1188"/>
      <c r="C52" s="1189"/>
      <c r="D52" s="106"/>
      <c r="E52" s="1192" t="s">
        <v>46</v>
      </c>
      <c r="F52" s="1192"/>
      <c r="G52" s="1192"/>
      <c r="H52" s="1193"/>
      <c r="I52" s="358">
        <v>15087</v>
      </c>
      <c r="J52" s="359">
        <v>15012</v>
      </c>
      <c r="K52" s="359">
        <v>14870</v>
      </c>
      <c r="L52" s="359">
        <v>14462</v>
      </c>
      <c r="M52" s="360">
        <v>13602</v>
      </c>
    </row>
    <row r="53" spans="2:13" ht="27.75" customHeight="1" thickBot="1" x14ac:dyDescent="0.2">
      <c r="B53" s="1199" t="s">
        <v>47</v>
      </c>
      <c r="C53" s="1200"/>
      <c r="D53" s="110"/>
      <c r="E53" s="1201" t="s">
        <v>48</v>
      </c>
      <c r="F53" s="1201"/>
      <c r="G53" s="1201"/>
      <c r="H53" s="1202"/>
      <c r="I53" s="361">
        <v>4283</v>
      </c>
      <c r="J53" s="362">
        <v>3547</v>
      </c>
      <c r="K53" s="362">
        <v>3261</v>
      </c>
      <c r="L53" s="362">
        <v>2300</v>
      </c>
      <c r="M53" s="363">
        <v>1460</v>
      </c>
    </row>
    <row r="54" spans="2:13" ht="27.75" customHeight="1" x14ac:dyDescent="0.15">
      <c r="B54" s="111" t="s">
        <v>49</v>
      </c>
      <c r="C54" s="112"/>
      <c r="D54" s="112"/>
      <c r="E54" s="113"/>
      <c r="F54" s="113"/>
      <c r="G54" s="113"/>
      <c r="H54" s="113"/>
      <c r="I54" s="114"/>
      <c r="J54" s="114"/>
      <c r="K54" s="114"/>
      <c r="L54" s="114"/>
      <c r="M54" s="114"/>
    </row>
    <row r="55" spans="2:13" x14ac:dyDescent="0.15"/>
  </sheetData>
  <sheetProtection algorithmName="SHA-512" hashValue="K5xQedjR1miy8JjD7GxU5oKJyz3NnkTQUfXbrAnBlw5gXed9HCqFkMTP4BC89vBtKJojs9GV0D/D8IeFoLF0Mw==" saltValue="Y/P5frP8ouvIaUvjvNDj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50</v>
      </c>
    </row>
    <row r="54" spans="2:8" ht="29.25" customHeight="1" thickBot="1" x14ac:dyDescent="0.25">
      <c r="B54" s="116" t="s">
        <v>1</v>
      </c>
      <c r="C54" s="117"/>
      <c r="D54" s="117"/>
      <c r="E54" s="118" t="s">
        <v>2</v>
      </c>
      <c r="F54" s="119" t="s">
        <v>547</v>
      </c>
      <c r="G54" s="119" t="s">
        <v>548</v>
      </c>
      <c r="H54" s="120" t="s">
        <v>549</v>
      </c>
    </row>
    <row r="55" spans="2:8" ht="52.5" customHeight="1" x14ac:dyDescent="0.15">
      <c r="B55" s="121"/>
      <c r="C55" s="1211" t="s">
        <v>51</v>
      </c>
      <c r="D55" s="1211"/>
      <c r="E55" s="1212"/>
      <c r="F55" s="122">
        <v>4576</v>
      </c>
      <c r="G55" s="122">
        <v>4859</v>
      </c>
      <c r="H55" s="123">
        <v>4824</v>
      </c>
    </row>
    <row r="56" spans="2:8" ht="52.5" customHeight="1" x14ac:dyDescent="0.15">
      <c r="B56" s="124"/>
      <c r="C56" s="1213" t="s">
        <v>52</v>
      </c>
      <c r="D56" s="1213"/>
      <c r="E56" s="1214"/>
      <c r="F56" s="125">
        <v>11</v>
      </c>
      <c r="G56" s="125">
        <v>211</v>
      </c>
      <c r="H56" s="126">
        <v>211</v>
      </c>
    </row>
    <row r="57" spans="2:8" ht="53.25" customHeight="1" x14ac:dyDescent="0.15">
      <c r="B57" s="124"/>
      <c r="C57" s="1215" t="s">
        <v>53</v>
      </c>
      <c r="D57" s="1215"/>
      <c r="E57" s="1216"/>
      <c r="F57" s="127">
        <v>3403</v>
      </c>
      <c r="G57" s="127">
        <v>3417</v>
      </c>
      <c r="H57" s="128">
        <v>3484</v>
      </c>
    </row>
    <row r="58" spans="2:8" ht="45.75" customHeight="1" x14ac:dyDescent="0.15">
      <c r="B58" s="129"/>
      <c r="C58" s="1203" t="s">
        <v>577</v>
      </c>
      <c r="D58" s="1204"/>
      <c r="E58" s="1205"/>
      <c r="F58" s="130">
        <v>2205</v>
      </c>
      <c r="G58" s="130">
        <v>2211</v>
      </c>
      <c r="H58" s="131">
        <v>2216</v>
      </c>
    </row>
    <row r="59" spans="2:8" ht="45.75" customHeight="1" x14ac:dyDescent="0.15">
      <c r="B59" s="129"/>
      <c r="C59" s="1203" t="s">
        <v>578</v>
      </c>
      <c r="D59" s="1204"/>
      <c r="E59" s="1205"/>
      <c r="F59" s="130">
        <v>445</v>
      </c>
      <c r="G59" s="130">
        <v>397</v>
      </c>
      <c r="H59" s="131">
        <v>433</v>
      </c>
    </row>
    <row r="60" spans="2:8" ht="45.75" customHeight="1" x14ac:dyDescent="0.15">
      <c r="B60" s="129"/>
      <c r="C60" s="1203" t="s">
        <v>579</v>
      </c>
      <c r="D60" s="1204"/>
      <c r="E60" s="1205"/>
      <c r="F60" s="130">
        <v>233</v>
      </c>
      <c r="G60" s="130">
        <v>283</v>
      </c>
      <c r="H60" s="131">
        <v>305</v>
      </c>
    </row>
    <row r="61" spans="2:8" ht="45.75" customHeight="1" x14ac:dyDescent="0.15">
      <c r="B61" s="129"/>
      <c r="C61" s="1203" t="s">
        <v>580</v>
      </c>
      <c r="D61" s="1204"/>
      <c r="E61" s="1205"/>
      <c r="F61" s="130">
        <v>152</v>
      </c>
      <c r="G61" s="130">
        <v>152</v>
      </c>
      <c r="H61" s="131">
        <v>152</v>
      </c>
    </row>
    <row r="62" spans="2:8" ht="45.75" customHeight="1" thickBot="1" x14ac:dyDescent="0.2">
      <c r="B62" s="132"/>
      <c r="C62" s="1206" t="s">
        <v>581</v>
      </c>
      <c r="D62" s="1207"/>
      <c r="E62" s="1208"/>
      <c r="F62" s="133">
        <v>141</v>
      </c>
      <c r="G62" s="133">
        <v>146</v>
      </c>
      <c r="H62" s="134">
        <v>145</v>
      </c>
    </row>
    <row r="63" spans="2:8" ht="52.5" customHeight="1" thickBot="1" x14ac:dyDescent="0.2">
      <c r="B63" s="135"/>
      <c r="C63" s="1209" t="s">
        <v>54</v>
      </c>
      <c r="D63" s="1209"/>
      <c r="E63" s="1210"/>
      <c r="F63" s="136">
        <v>7990</v>
      </c>
      <c r="G63" s="136">
        <v>8487</v>
      </c>
      <c r="H63" s="137">
        <v>8518</v>
      </c>
    </row>
    <row r="64" spans="2:8" x14ac:dyDescent="0.15"/>
  </sheetData>
  <sheetProtection algorithmName="SHA-512" hashValue="QRy4MBpqaqxeVQT5SbUtL7VYuop+0b2znj+V9RwZq9m+jeHsa+jgGtp4ic+GArXaJrNa+JeoxYHbWjVuXN5IdQ==" saltValue="qKL1iYjHzP4vOw5EFzb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55</v>
      </c>
      <c r="E2" s="149"/>
      <c r="F2" s="150" t="s">
        <v>542</v>
      </c>
      <c r="G2" s="151"/>
      <c r="H2" s="152"/>
    </row>
    <row r="3" spans="1:8" x14ac:dyDescent="0.15">
      <c r="A3" s="148" t="s">
        <v>535</v>
      </c>
      <c r="B3" s="153"/>
      <c r="C3" s="154"/>
      <c r="D3" s="155">
        <v>72813</v>
      </c>
      <c r="E3" s="156"/>
      <c r="F3" s="157">
        <v>85173</v>
      </c>
      <c r="G3" s="158"/>
      <c r="H3" s="159"/>
    </row>
    <row r="4" spans="1:8" x14ac:dyDescent="0.15">
      <c r="A4" s="160"/>
      <c r="B4" s="161"/>
      <c r="C4" s="162"/>
      <c r="D4" s="163">
        <v>39654</v>
      </c>
      <c r="E4" s="164"/>
      <c r="F4" s="165">
        <v>43913</v>
      </c>
      <c r="G4" s="166"/>
      <c r="H4" s="167"/>
    </row>
    <row r="5" spans="1:8" x14ac:dyDescent="0.15">
      <c r="A5" s="148" t="s">
        <v>537</v>
      </c>
      <c r="B5" s="153"/>
      <c r="C5" s="154"/>
      <c r="D5" s="155">
        <v>49882</v>
      </c>
      <c r="E5" s="156"/>
      <c r="F5" s="157">
        <v>94081</v>
      </c>
      <c r="G5" s="158"/>
      <c r="H5" s="159"/>
    </row>
    <row r="6" spans="1:8" x14ac:dyDescent="0.15">
      <c r="A6" s="160"/>
      <c r="B6" s="161"/>
      <c r="C6" s="162"/>
      <c r="D6" s="163">
        <v>37054</v>
      </c>
      <c r="E6" s="164"/>
      <c r="F6" s="165">
        <v>48949</v>
      </c>
      <c r="G6" s="166"/>
      <c r="H6" s="167"/>
    </row>
    <row r="7" spans="1:8" x14ac:dyDescent="0.15">
      <c r="A7" s="148" t="s">
        <v>538</v>
      </c>
      <c r="B7" s="153"/>
      <c r="C7" s="154"/>
      <c r="D7" s="155">
        <v>55585</v>
      </c>
      <c r="E7" s="156"/>
      <c r="F7" s="157">
        <v>92632</v>
      </c>
      <c r="G7" s="158"/>
      <c r="H7" s="159"/>
    </row>
    <row r="8" spans="1:8" x14ac:dyDescent="0.15">
      <c r="A8" s="160"/>
      <c r="B8" s="161"/>
      <c r="C8" s="162"/>
      <c r="D8" s="163">
        <v>44864</v>
      </c>
      <c r="E8" s="164"/>
      <c r="F8" s="165">
        <v>47978</v>
      </c>
      <c r="G8" s="166"/>
      <c r="H8" s="167"/>
    </row>
    <row r="9" spans="1:8" x14ac:dyDescent="0.15">
      <c r="A9" s="148" t="s">
        <v>539</v>
      </c>
      <c r="B9" s="153"/>
      <c r="C9" s="154"/>
      <c r="D9" s="155">
        <v>45282</v>
      </c>
      <c r="E9" s="156"/>
      <c r="F9" s="157">
        <v>71279</v>
      </c>
      <c r="G9" s="158"/>
      <c r="H9" s="159"/>
    </row>
    <row r="10" spans="1:8" x14ac:dyDescent="0.15">
      <c r="A10" s="160"/>
      <c r="B10" s="161"/>
      <c r="C10" s="162"/>
      <c r="D10" s="163">
        <v>34324</v>
      </c>
      <c r="E10" s="164"/>
      <c r="F10" s="165">
        <v>36731</v>
      </c>
      <c r="G10" s="166"/>
      <c r="H10" s="167"/>
    </row>
    <row r="11" spans="1:8" x14ac:dyDescent="0.15">
      <c r="A11" s="148" t="s">
        <v>540</v>
      </c>
      <c r="B11" s="153"/>
      <c r="C11" s="154"/>
      <c r="D11" s="155">
        <v>42148</v>
      </c>
      <c r="E11" s="156"/>
      <c r="F11" s="157">
        <v>74994</v>
      </c>
      <c r="G11" s="158"/>
      <c r="H11" s="159"/>
    </row>
    <row r="12" spans="1:8" x14ac:dyDescent="0.15">
      <c r="A12" s="160"/>
      <c r="B12" s="161"/>
      <c r="C12" s="168"/>
      <c r="D12" s="163">
        <v>32197</v>
      </c>
      <c r="E12" s="164"/>
      <c r="F12" s="165">
        <v>36188</v>
      </c>
      <c r="G12" s="166"/>
      <c r="H12" s="167"/>
    </row>
    <row r="13" spans="1:8" x14ac:dyDescent="0.15">
      <c r="A13" s="148"/>
      <c r="B13" s="153"/>
      <c r="C13" s="169"/>
      <c r="D13" s="170">
        <v>53142</v>
      </c>
      <c r="E13" s="171"/>
      <c r="F13" s="172">
        <v>83632</v>
      </c>
      <c r="G13" s="173"/>
      <c r="H13" s="159"/>
    </row>
    <row r="14" spans="1:8" x14ac:dyDescent="0.15">
      <c r="A14" s="160"/>
      <c r="B14" s="161"/>
      <c r="C14" s="162"/>
      <c r="D14" s="163">
        <v>37619</v>
      </c>
      <c r="E14" s="164"/>
      <c r="F14" s="165">
        <v>42752</v>
      </c>
      <c r="G14" s="166"/>
      <c r="H14" s="167"/>
    </row>
    <row r="17" spans="1:11" x14ac:dyDescent="0.15">
      <c r="A17" s="144" t="s">
        <v>56</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57</v>
      </c>
      <c r="B19" s="174">
        <f>ROUND(VALUE(SUBSTITUTE(実質収支比率等に係る経年分析!F$48,"▲","-")),2)</f>
        <v>6.54</v>
      </c>
      <c r="C19" s="174">
        <f>ROUND(VALUE(SUBSTITUTE(実質収支比率等に係る経年分析!G$48,"▲","-")),2)</f>
        <v>5.81</v>
      </c>
      <c r="D19" s="174">
        <f>ROUND(VALUE(SUBSTITUTE(実質収支比率等に係る経年分析!H$48,"▲","-")),2)</f>
        <v>8.9600000000000009</v>
      </c>
      <c r="E19" s="174">
        <f>ROUND(VALUE(SUBSTITUTE(実質収支比率等に係る経年分析!I$48,"▲","-")),2)</f>
        <v>9.56</v>
      </c>
      <c r="F19" s="174">
        <f>ROUND(VALUE(SUBSTITUTE(実質収支比率等に係る経年分析!J$48,"▲","-")),2)</f>
        <v>8.4600000000000009</v>
      </c>
    </row>
    <row r="20" spans="1:11" x14ac:dyDescent="0.15">
      <c r="A20" s="174" t="s">
        <v>58</v>
      </c>
      <c r="B20" s="174">
        <f>ROUND(VALUE(SUBSTITUTE(実質収支比率等に係る経年分析!F$47,"▲","-")),2)</f>
        <v>39.479999999999997</v>
      </c>
      <c r="C20" s="174">
        <f>ROUND(VALUE(SUBSTITUTE(実質収支比率等に係る経年分析!G$47,"▲","-")),2)</f>
        <v>39.799999999999997</v>
      </c>
      <c r="D20" s="174">
        <f>ROUND(VALUE(SUBSTITUTE(実質収支比率等に係る経年分析!H$47,"▲","-")),2)</f>
        <v>41.35</v>
      </c>
      <c r="E20" s="174">
        <f>ROUND(VALUE(SUBSTITUTE(実質収支比率等に係る経年分析!I$47,"▲","-")),2)</f>
        <v>42.34</v>
      </c>
      <c r="F20" s="174">
        <f>ROUND(VALUE(SUBSTITUTE(実質収支比率等に係る経年分析!J$47,"▲","-")),2)</f>
        <v>43.67</v>
      </c>
    </row>
    <row r="21" spans="1:11" x14ac:dyDescent="0.15">
      <c r="A21" s="174" t="s">
        <v>59</v>
      </c>
      <c r="B21" s="174">
        <f>IF(ISNUMBER(VALUE(SUBSTITUTE(実質収支比率等に係る経年分析!F$49,"▲","-"))),ROUND(VALUE(SUBSTITUTE(実質収支比率等に係る経年分析!F$49,"▲","-")),2),NA())</f>
        <v>-5.57</v>
      </c>
      <c r="C21" s="174">
        <f>IF(ISNUMBER(VALUE(SUBSTITUTE(実質収支比率等に係る経年分析!G$49,"▲","-"))),ROUND(VALUE(SUBSTITUTE(実質収支比率等に係る経年分析!G$49,"▲","-")),2),NA())</f>
        <v>-3.32</v>
      </c>
      <c r="D21" s="174">
        <f>IF(ISNUMBER(VALUE(SUBSTITUTE(実質収支比率等に係る経年分析!H$49,"▲","-"))),ROUND(VALUE(SUBSTITUTE(実質収支比率等に係る経年分析!H$49,"▲","-")),2),NA())</f>
        <v>2.52</v>
      </c>
      <c r="E21" s="174">
        <f>IF(ISNUMBER(VALUE(SUBSTITUTE(実質収支比率等に係る経年分析!I$49,"▲","-"))),ROUND(VALUE(SUBSTITUTE(実質収支比率等に係る経年分析!I$49,"▲","-")),2),NA())</f>
        <v>-0.97</v>
      </c>
      <c r="F21" s="174">
        <f>IF(ISNUMBER(VALUE(SUBSTITUTE(実質収支比率等に係る経年分析!J$49,"▲","-"))),ROUND(VALUE(SUBSTITUTE(実質収支比率等に係る経年分析!J$49,"▲","-")),2),NA())</f>
        <v>-7.22</v>
      </c>
    </row>
    <row r="24" spans="1:11" x14ac:dyDescent="0.15">
      <c r="A24" s="144" t="s">
        <v>60</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61</v>
      </c>
      <c r="C26" s="175" t="s">
        <v>62</v>
      </c>
      <c r="D26" s="175" t="s">
        <v>61</v>
      </c>
      <c r="E26" s="175" t="s">
        <v>62</v>
      </c>
      <c r="F26" s="175" t="s">
        <v>61</v>
      </c>
      <c r="G26" s="175" t="s">
        <v>62</v>
      </c>
      <c r="H26" s="175" t="s">
        <v>61</v>
      </c>
      <c r="I26" s="175" t="s">
        <v>62</v>
      </c>
      <c r="J26" s="175" t="s">
        <v>61</v>
      </c>
      <c r="K26" s="175" t="s">
        <v>62</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1.1599999999999999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8.9600000000000009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9.5500000000000007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8.4499999999999993</v>
      </c>
    </row>
    <row r="39" spans="1:16" x14ac:dyDescent="0.15">
      <c r="A39" s="144" t="s">
        <v>63</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x14ac:dyDescent="0.15">
      <c r="A42" s="176" t="s">
        <v>66</v>
      </c>
      <c r="B42" s="176"/>
      <c r="C42" s="176"/>
      <c r="D42" s="176">
        <f>'実質公債費比率（分子）の構造'!K$52</f>
        <v>1499</v>
      </c>
      <c r="E42" s="176"/>
      <c r="F42" s="176"/>
      <c r="G42" s="176">
        <f>'実質公債費比率（分子）の構造'!L$52</f>
        <v>1459</v>
      </c>
      <c r="H42" s="176"/>
      <c r="I42" s="176"/>
      <c r="J42" s="176">
        <f>'実質公債費比率（分子）の構造'!M$52</f>
        <v>1444</v>
      </c>
      <c r="K42" s="176"/>
      <c r="L42" s="176"/>
      <c r="M42" s="176">
        <f>'実質公債費比率（分子）の構造'!N$52</f>
        <v>1436</v>
      </c>
      <c r="N42" s="176"/>
      <c r="O42" s="176"/>
      <c r="P42" s="176">
        <f>'実質公債費比率（分子）の構造'!O$52</f>
        <v>1446</v>
      </c>
    </row>
    <row r="43" spans="1:16" x14ac:dyDescent="0.15">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68</v>
      </c>
      <c r="B44" s="176">
        <f>'実質公債費比率（分子）の構造'!K$50</f>
        <v>4</v>
      </c>
      <c r="C44" s="176"/>
      <c r="D44" s="176"/>
      <c r="E44" s="176">
        <f>'実質公債費比率（分子）の構造'!L$50</f>
        <v>4</v>
      </c>
      <c r="F44" s="176"/>
      <c r="G44" s="176"/>
      <c r="H44" s="176">
        <f>'実質公債費比率（分子）の構造'!M$50</f>
        <v>21</v>
      </c>
      <c r="I44" s="176"/>
      <c r="J44" s="176"/>
      <c r="K44" s="176">
        <f>'実質公債費比率（分子）の構造'!N$50</f>
        <v>14</v>
      </c>
      <c r="L44" s="176"/>
      <c r="M44" s="176"/>
      <c r="N44" s="176">
        <f>'実質公債費比率（分子）の構造'!O$50</f>
        <v>11</v>
      </c>
      <c r="O44" s="176"/>
      <c r="P44" s="176"/>
    </row>
    <row r="45" spans="1:16" x14ac:dyDescent="0.15">
      <c r="A45" s="176" t="s">
        <v>69</v>
      </c>
      <c r="B45" s="176">
        <f>'実質公債費比率（分子）の構造'!K$49</f>
        <v>200</v>
      </c>
      <c r="C45" s="176"/>
      <c r="D45" s="176"/>
      <c r="E45" s="176">
        <f>'実質公債費比率（分子）の構造'!L$49</f>
        <v>171</v>
      </c>
      <c r="F45" s="176"/>
      <c r="G45" s="176"/>
      <c r="H45" s="176">
        <f>'実質公債費比率（分子）の構造'!M$49</f>
        <v>185</v>
      </c>
      <c r="I45" s="176"/>
      <c r="J45" s="176"/>
      <c r="K45" s="176">
        <f>'実質公債費比率（分子）の構造'!N$49</f>
        <v>172</v>
      </c>
      <c r="L45" s="176"/>
      <c r="M45" s="176"/>
      <c r="N45" s="176">
        <f>'実質公債費比率（分子）の構造'!O$49</f>
        <v>150</v>
      </c>
      <c r="O45" s="176"/>
      <c r="P45" s="176"/>
    </row>
    <row r="46" spans="1:16" x14ac:dyDescent="0.15">
      <c r="A46" s="176" t="s">
        <v>70</v>
      </c>
      <c r="B46" s="176">
        <f>'実質公債費比率（分子）の構造'!K$48</f>
        <v>151</v>
      </c>
      <c r="C46" s="176"/>
      <c r="D46" s="176"/>
      <c r="E46" s="176">
        <f>'実質公債費比率（分子）の構造'!L$48</f>
        <v>134</v>
      </c>
      <c r="F46" s="176"/>
      <c r="G46" s="176"/>
      <c r="H46" s="176">
        <f>'実質公債費比率（分子）の構造'!M$48</f>
        <v>110</v>
      </c>
      <c r="I46" s="176"/>
      <c r="J46" s="176"/>
      <c r="K46" s="176">
        <f>'実質公債費比率（分子）の構造'!N$48</f>
        <v>105</v>
      </c>
      <c r="L46" s="176"/>
      <c r="M46" s="176"/>
      <c r="N46" s="176">
        <f>'実質公債費比率（分子）の構造'!O$48</f>
        <v>106</v>
      </c>
      <c r="O46" s="176"/>
      <c r="P46" s="176"/>
    </row>
    <row r="47" spans="1:16" x14ac:dyDescent="0.15">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1854</v>
      </c>
      <c r="C49" s="176"/>
      <c r="D49" s="176"/>
      <c r="E49" s="176">
        <f>'実質公債費比率（分子）の構造'!L$45</f>
        <v>1854</v>
      </c>
      <c r="F49" s="176"/>
      <c r="G49" s="176"/>
      <c r="H49" s="176">
        <f>'実質公債費比率（分子）の構造'!M$45</f>
        <v>1815</v>
      </c>
      <c r="I49" s="176"/>
      <c r="J49" s="176"/>
      <c r="K49" s="176">
        <f>'実質公債費比率（分子）の構造'!N$45</f>
        <v>1803</v>
      </c>
      <c r="L49" s="176"/>
      <c r="M49" s="176"/>
      <c r="N49" s="176">
        <f>'実質公債費比率（分子）の構造'!O$45</f>
        <v>1822</v>
      </c>
      <c r="O49" s="176"/>
      <c r="P49" s="176"/>
    </row>
    <row r="50" spans="1:16" x14ac:dyDescent="0.15">
      <c r="A50" s="176" t="s">
        <v>74</v>
      </c>
      <c r="B50" s="176" t="e">
        <f>NA()</f>
        <v>#N/A</v>
      </c>
      <c r="C50" s="176">
        <f>IF(ISNUMBER('実質公債費比率（分子）の構造'!K$53),'実質公債費比率（分子）の構造'!K$53,NA())</f>
        <v>710</v>
      </c>
      <c r="D50" s="176" t="e">
        <f>NA()</f>
        <v>#N/A</v>
      </c>
      <c r="E50" s="176" t="e">
        <f>NA()</f>
        <v>#N/A</v>
      </c>
      <c r="F50" s="176">
        <f>IF(ISNUMBER('実質公債費比率（分子）の構造'!L$53),'実質公債費比率（分子）の構造'!L$53,NA())</f>
        <v>704</v>
      </c>
      <c r="G50" s="176" t="e">
        <f>NA()</f>
        <v>#N/A</v>
      </c>
      <c r="H50" s="176" t="e">
        <f>NA()</f>
        <v>#N/A</v>
      </c>
      <c r="I50" s="176">
        <f>IF(ISNUMBER('実質公債費比率（分子）の構造'!M$53),'実質公債費比率（分子）の構造'!M$53,NA())</f>
        <v>687</v>
      </c>
      <c r="J50" s="176" t="e">
        <f>NA()</f>
        <v>#N/A</v>
      </c>
      <c r="K50" s="176" t="e">
        <f>NA()</f>
        <v>#N/A</v>
      </c>
      <c r="L50" s="176">
        <f>IF(ISNUMBER('実質公債費比率（分子）の構造'!N$53),'実質公債費比率（分子）の構造'!N$53,NA())</f>
        <v>658</v>
      </c>
      <c r="M50" s="176" t="e">
        <f>NA()</f>
        <v>#N/A</v>
      </c>
      <c r="N50" s="176" t="e">
        <f>NA()</f>
        <v>#N/A</v>
      </c>
      <c r="O50" s="176">
        <f>IF(ISNUMBER('実質公債費比率（分子）の構造'!O$53),'実質公債費比率（分子）の構造'!O$53,NA())</f>
        <v>643</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46</v>
      </c>
      <c r="B56" s="175"/>
      <c r="C56" s="175"/>
      <c r="D56" s="175">
        <f>'将来負担比率（分子）の構造'!I$52</f>
        <v>15087</v>
      </c>
      <c r="E56" s="175"/>
      <c r="F56" s="175"/>
      <c r="G56" s="175">
        <f>'将来負担比率（分子）の構造'!J$52</f>
        <v>15012</v>
      </c>
      <c r="H56" s="175"/>
      <c r="I56" s="175"/>
      <c r="J56" s="175">
        <f>'将来負担比率（分子）の構造'!K$52</f>
        <v>14870</v>
      </c>
      <c r="K56" s="175"/>
      <c r="L56" s="175"/>
      <c r="M56" s="175">
        <f>'将来負担比率（分子）の構造'!L$52</f>
        <v>14462</v>
      </c>
      <c r="N56" s="175"/>
      <c r="O56" s="175"/>
      <c r="P56" s="175">
        <f>'将来負担比率（分子）の構造'!M$52</f>
        <v>13602</v>
      </c>
    </row>
    <row r="57" spans="1:16" x14ac:dyDescent="0.15">
      <c r="A57" s="175" t="s">
        <v>45</v>
      </c>
      <c r="B57" s="175"/>
      <c r="C57" s="175"/>
      <c r="D57" s="175">
        <f>'将来負担比率（分子）の構造'!I$51</f>
        <v>147</v>
      </c>
      <c r="E57" s="175"/>
      <c r="F57" s="175"/>
      <c r="G57" s="175">
        <f>'将来負担比率（分子）の構造'!J$51</f>
        <v>119</v>
      </c>
      <c r="H57" s="175"/>
      <c r="I57" s="175"/>
      <c r="J57" s="175">
        <f>'将来負担比率（分子）の構造'!K$51</f>
        <v>91</v>
      </c>
      <c r="K57" s="175"/>
      <c r="L57" s="175"/>
      <c r="M57" s="175">
        <f>'将来負担比率（分子）の構造'!L$51</f>
        <v>67</v>
      </c>
      <c r="N57" s="175"/>
      <c r="O57" s="175"/>
      <c r="P57" s="175">
        <f>'将来負担比率（分子）の構造'!M$51</f>
        <v>45</v>
      </c>
    </row>
    <row r="58" spans="1:16" x14ac:dyDescent="0.15">
      <c r="A58" s="175" t="s">
        <v>44</v>
      </c>
      <c r="B58" s="175"/>
      <c r="C58" s="175"/>
      <c r="D58" s="175">
        <f>'将来負担比率（分子）の構造'!I$50</f>
        <v>5815</v>
      </c>
      <c r="E58" s="175"/>
      <c r="F58" s="175"/>
      <c r="G58" s="175">
        <f>'将来負担比率（分子）の構造'!J$50</f>
        <v>6364</v>
      </c>
      <c r="H58" s="175"/>
      <c r="I58" s="175"/>
      <c r="J58" s="175">
        <f>'将来負担比率（分子）の構造'!K$50</f>
        <v>6953</v>
      </c>
      <c r="K58" s="175"/>
      <c r="L58" s="175"/>
      <c r="M58" s="175">
        <f>'将来負担比率（分子）の構造'!L$50</f>
        <v>7544</v>
      </c>
      <c r="N58" s="175"/>
      <c r="O58" s="175"/>
      <c r="P58" s="175">
        <f>'将来負担比率（分子）の構造'!M$50</f>
        <v>7824</v>
      </c>
    </row>
    <row r="59" spans="1:16" x14ac:dyDescent="0.15">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38</v>
      </c>
      <c r="B62" s="175">
        <f>'将来負担比率（分子）の構造'!I$45</f>
        <v>4092</v>
      </c>
      <c r="C62" s="175"/>
      <c r="D62" s="175"/>
      <c r="E62" s="175">
        <f>'将来負担比率（分子）の構造'!J$45</f>
        <v>3865</v>
      </c>
      <c r="F62" s="175"/>
      <c r="G62" s="175"/>
      <c r="H62" s="175">
        <f>'将来負担比率（分子）の構造'!K$45</f>
        <v>3675</v>
      </c>
      <c r="I62" s="175"/>
      <c r="J62" s="175"/>
      <c r="K62" s="175">
        <f>'将来負担比率（分子）の構造'!L$45</f>
        <v>3396</v>
      </c>
      <c r="L62" s="175"/>
      <c r="M62" s="175"/>
      <c r="N62" s="175">
        <f>'将来負担比率（分子）の構造'!M$45</f>
        <v>3219</v>
      </c>
      <c r="O62" s="175"/>
      <c r="P62" s="175"/>
    </row>
    <row r="63" spans="1:16" x14ac:dyDescent="0.15">
      <c r="A63" s="175" t="s">
        <v>37</v>
      </c>
      <c r="B63" s="175">
        <f>'将来負担比率（分子）の構造'!I$44</f>
        <v>3130</v>
      </c>
      <c r="C63" s="175"/>
      <c r="D63" s="175"/>
      <c r="E63" s="175">
        <f>'将来負担比率（分子）の構造'!J$44</f>
        <v>2930</v>
      </c>
      <c r="F63" s="175"/>
      <c r="G63" s="175"/>
      <c r="H63" s="175">
        <f>'将来負担比率（分子）の構造'!K$44</f>
        <v>2731</v>
      </c>
      <c r="I63" s="175"/>
      <c r="J63" s="175"/>
      <c r="K63" s="175">
        <f>'将来負担比率（分子）の構造'!L$44</f>
        <v>2494</v>
      </c>
      <c r="L63" s="175"/>
      <c r="M63" s="175"/>
      <c r="N63" s="175">
        <f>'将来負担比率（分子）の構造'!M$44</f>
        <v>2303</v>
      </c>
      <c r="O63" s="175"/>
      <c r="P63" s="175"/>
    </row>
    <row r="64" spans="1:16" x14ac:dyDescent="0.15">
      <c r="A64" s="175" t="s">
        <v>36</v>
      </c>
      <c r="B64" s="175">
        <f>'将来負担比率（分子）の構造'!I$43</f>
        <v>650</v>
      </c>
      <c r="C64" s="175"/>
      <c r="D64" s="175"/>
      <c r="E64" s="175">
        <f>'将来負担比率（分子）の構造'!J$43</f>
        <v>957</v>
      </c>
      <c r="F64" s="175"/>
      <c r="G64" s="175"/>
      <c r="H64" s="175">
        <f>'将来負担比率（分子）の構造'!K$43</f>
        <v>1514</v>
      </c>
      <c r="I64" s="175"/>
      <c r="J64" s="175"/>
      <c r="K64" s="175">
        <f>'将来負担比率（分子）の構造'!L$43</f>
        <v>1551</v>
      </c>
      <c r="L64" s="175"/>
      <c r="M64" s="175"/>
      <c r="N64" s="175">
        <f>'将来負担比率（分子）の構造'!M$43</f>
        <v>1522</v>
      </c>
      <c r="O64" s="175"/>
      <c r="P64" s="175"/>
    </row>
    <row r="65" spans="1:16" x14ac:dyDescent="0.15">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34</v>
      </c>
      <c r="B66" s="175">
        <f>'将来負担比率（分子）の構造'!I$41</f>
        <v>17460</v>
      </c>
      <c r="C66" s="175"/>
      <c r="D66" s="175"/>
      <c r="E66" s="175">
        <f>'将来負担比率（分子）の構造'!J$41</f>
        <v>17289</v>
      </c>
      <c r="F66" s="175"/>
      <c r="G66" s="175"/>
      <c r="H66" s="175">
        <f>'将来負担比率（分子）の構造'!K$41</f>
        <v>17255</v>
      </c>
      <c r="I66" s="175"/>
      <c r="J66" s="175"/>
      <c r="K66" s="175">
        <f>'将来負担比率（分子）の構造'!L$41</f>
        <v>16933</v>
      </c>
      <c r="L66" s="175"/>
      <c r="M66" s="175"/>
      <c r="N66" s="175">
        <f>'将来負担比率（分子）の構造'!M$41</f>
        <v>15887</v>
      </c>
      <c r="O66" s="175"/>
      <c r="P66" s="175"/>
    </row>
    <row r="67" spans="1:16" x14ac:dyDescent="0.15">
      <c r="A67" s="175" t="s">
        <v>78</v>
      </c>
      <c r="B67" s="175" t="e">
        <f>NA()</f>
        <v>#N/A</v>
      </c>
      <c r="C67" s="175">
        <f>IF(ISNUMBER('将来負担比率（分子）の構造'!I$53), IF('将来負担比率（分子）の構造'!I$53 &lt; 0, 0, '将来負担比率（分子）の構造'!I$53), NA())</f>
        <v>4283</v>
      </c>
      <c r="D67" s="175" t="e">
        <f>NA()</f>
        <v>#N/A</v>
      </c>
      <c r="E67" s="175" t="e">
        <f>NA()</f>
        <v>#N/A</v>
      </c>
      <c r="F67" s="175">
        <f>IF(ISNUMBER('将来負担比率（分子）の構造'!J$53), IF('将来負担比率（分子）の構造'!J$53 &lt; 0, 0, '将来負担比率（分子）の構造'!J$53), NA())</f>
        <v>3547</v>
      </c>
      <c r="G67" s="175" t="e">
        <f>NA()</f>
        <v>#N/A</v>
      </c>
      <c r="H67" s="175" t="e">
        <f>NA()</f>
        <v>#N/A</v>
      </c>
      <c r="I67" s="175">
        <f>IF(ISNUMBER('将来負担比率（分子）の構造'!K$53), IF('将来負担比率（分子）の構造'!K$53 &lt; 0, 0, '将来負担比率（分子）の構造'!K$53), NA())</f>
        <v>3261</v>
      </c>
      <c r="J67" s="175" t="e">
        <f>NA()</f>
        <v>#N/A</v>
      </c>
      <c r="K67" s="175" t="e">
        <f>NA()</f>
        <v>#N/A</v>
      </c>
      <c r="L67" s="175">
        <f>IF(ISNUMBER('将来負担比率（分子）の構造'!L$53), IF('将来負担比率（分子）の構造'!L$53 &lt; 0, 0, '将来負担比率（分子）の構造'!L$53), NA())</f>
        <v>2300</v>
      </c>
      <c r="M67" s="175" t="e">
        <f>NA()</f>
        <v>#N/A</v>
      </c>
      <c r="N67" s="175" t="e">
        <f>NA()</f>
        <v>#N/A</v>
      </c>
      <c r="O67" s="175">
        <f>IF(ISNUMBER('将来負担比率（分子）の構造'!M$53), IF('将来負担比率（分子）の構造'!M$53 &lt; 0, 0, '将来負担比率（分子）の構造'!M$53), NA())</f>
        <v>1460</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4576</v>
      </c>
      <c r="C72" s="179">
        <f>基金残高に係る経年分析!G55</f>
        <v>4859</v>
      </c>
      <c r="D72" s="179">
        <f>基金残高に係る経年分析!H55</f>
        <v>4824</v>
      </c>
    </row>
    <row r="73" spans="1:16" x14ac:dyDescent="0.15">
      <c r="A73" s="178" t="s">
        <v>81</v>
      </c>
      <c r="B73" s="179">
        <f>基金残高に係る経年分析!F56</f>
        <v>11</v>
      </c>
      <c r="C73" s="179">
        <f>基金残高に係る経年分析!G56</f>
        <v>211</v>
      </c>
      <c r="D73" s="179">
        <f>基金残高に係る経年分析!H56</f>
        <v>211</v>
      </c>
    </row>
    <row r="74" spans="1:16" x14ac:dyDescent="0.15">
      <c r="A74" s="178" t="s">
        <v>82</v>
      </c>
      <c r="B74" s="179">
        <f>基金残高に係る経年分析!F57</f>
        <v>3403</v>
      </c>
      <c r="C74" s="179">
        <f>基金残高に係る経年分析!G57</f>
        <v>3417</v>
      </c>
      <c r="D74" s="179">
        <f>基金残高に係る経年分析!H57</f>
        <v>3484</v>
      </c>
    </row>
  </sheetData>
  <sheetProtection algorithmName="SHA-512" hashValue="5SpeF/iX2RWsOEzcuVuF51g+VTC3iNkN4HkmIs8VVhTeoS0k6A7USvZzUKNgWGraHlLtgjVX4MTmtGNS8V6EVw==" saltValue="M+cJqeIK3IVgQXvGkf39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3914088</v>
      </c>
      <c r="S5" s="613"/>
      <c r="T5" s="613"/>
      <c r="U5" s="613"/>
      <c r="V5" s="613"/>
      <c r="W5" s="613"/>
      <c r="X5" s="613"/>
      <c r="Y5" s="614"/>
      <c r="Z5" s="615">
        <v>20.2</v>
      </c>
      <c r="AA5" s="615"/>
      <c r="AB5" s="615"/>
      <c r="AC5" s="615"/>
      <c r="AD5" s="616">
        <v>3914088</v>
      </c>
      <c r="AE5" s="616"/>
      <c r="AF5" s="616"/>
      <c r="AG5" s="616"/>
      <c r="AH5" s="616"/>
      <c r="AI5" s="616"/>
      <c r="AJ5" s="616"/>
      <c r="AK5" s="616"/>
      <c r="AL5" s="617">
        <v>35.4</v>
      </c>
      <c r="AM5" s="618"/>
      <c r="AN5" s="618"/>
      <c r="AO5" s="619"/>
      <c r="AP5" s="609" t="s">
        <v>229</v>
      </c>
      <c r="AQ5" s="610"/>
      <c r="AR5" s="610"/>
      <c r="AS5" s="610"/>
      <c r="AT5" s="610"/>
      <c r="AU5" s="610"/>
      <c r="AV5" s="610"/>
      <c r="AW5" s="610"/>
      <c r="AX5" s="610"/>
      <c r="AY5" s="610"/>
      <c r="AZ5" s="610"/>
      <c r="BA5" s="610"/>
      <c r="BB5" s="610"/>
      <c r="BC5" s="610"/>
      <c r="BD5" s="610"/>
      <c r="BE5" s="610"/>
      <c r="BF5" s="611"/>
      <c r="BG5" s="623">
        <v>3914088</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237085</v>
      </c>
      <c r="S6" s="624"/>
      <c r="T6" s="624"/>
      <c r="U6" s="624"/>
      <c r="V6" s="624"/>
      <c r="W6" s="624"/>
      <c r="X6" s="624"/>
      <c r="Y6" s="625"/>
      <c r="Z6" s="626">
        <v>1.2</v>
      </c>
      <c r="AA6" s="626"/>
      <c r="AB6" s="626"/>
      <c r="AC6" s="626"/>
      <c r="AD6" s="627">
        <v>237085</v>
      </c>
      <c r="AE6" s="627"/>
      <c r="AF6" s="627"/>
      <c r="AG6" s="627"/>
      <c r="AH6" s="627"/>
      <c r="AI6" s="627"/>
      <c r="AJ6" s="627"/>
      <c r="AK6" s="627"/>
      <c r="AL6" s="628">
        <v>2.1</v>
      </c>
      <c r="AM6" s="629"/>
      <c r="AN6" s="629"/>
      <c r="AO6" s="630"/>
      <c r="AP6" s="620" t="s">
        <v>234</v>
      </c>
      <c r="AQ6" s="621"/>
      <c r="AR6" s="621"/>
      <c r="AS6" s="621"/>
      <c r="AT6" s="621"/>
      <c r="AU6" s="621"/>
      <c r="AV6" s="621"/>
      <c r="AW6" s="621"/>
      <c r="AX6" s="621"/>
      <c r="AY6" s="621"/>
      <c r="AZ6" s="621"/>
      <c r="BA6" s="621"/>
      <c r="BB6" s="621"/>
      <c r="BC6" s="621"/>
      <c r="BD6" s="621"/>
      <c r="BE6" s="621"/>
      <c r="BF6" s="622"/>
      <c r="BG6" s="623">
        <v>3914088</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155275</v>
      </c>
      <c r="CS6" s="624"/>
      <c r="CT6" s="624"/>
      <c r="CU6" s="624"/>
      <c r="CV6" s="624"/>
      <c r="CW6" s="624"/>
      <c r="CX6" s="624"/>
      <c r="CY6" s="625"/>
      <c r="CZ6" s="617">
        <v>0.9</v>
      </c>
      <c r="DA6" s="618"/>
      <c r="DB6" s="618"/>
      <c r="DC6" s="634"/>
      <c r="DD6" s="632" t="s">
        <v>130</v>
      </c>
      <c r="DE6" s="624"/>
      <c r="DF6" s="624"/>
      <c r="DG6" s="624"/>
      <c r="DH6" s="624"/>
      <c r="DI6" s="624"/>
      <c r="DJ6" s="624"/>
      <c r="DK6" s="624"/>
      <c r="DL6" s="624"/>
      <c r="DM6" s="624"/>
      <c r="DN6" s="624"/>
      <c r="DO6" s="624"/>
      <c r="DP6" s="625"/>
      <c r="DQ6" s="632">
        <v>155275</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2297</v>
      </c>
      <c r="S7" s="624"/>
      <c r="T7" s="624"/>
      <c r="U7" s="624"/>
      <c r="V7" s="624"/>
      <c r="W7" s="624"/>
      <c r="X7" s="624"/>
      <c r="Y7" s="625"/>
      <c r="Z7" s="626">
        <v>0</v>
      </c>
      <c r="AA7" s="626"/>
      <c r="AB7" s="626"/>
      <c r="AC7" s="626"/>
      <c r="AD7" s="627">
        <v>2297</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1706184</v>
      </c>
      <c r="BH7" s="624"/>
      <c r="BI7" s="624"/>
      <c r="BJ7" s="624"/>
      <c r="BK7" s="624"/>
      <c r="BL7" s="624"/>
      <c r="BM7" s="624"/>
      <c r="BN7" s="625"/>
      <c r="BO7" s="626">
        <v>43.6</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2856327</v>
      </c>
      <c r="CS7" s="624"/>
      <c r="CT7" s="624"/>
      <c r="CU7" s="624"/>
      <c r="CV7" s="624"/>
      <c r="CW7" s="624"/>
      <c r="CX7" s="624"/>
      <c r="CY7" s="625"/>
      <c r="CZ7" s="626">
        <v>15.7</v>
      </c>
      <c r="DA7" s="626"/>
      <c r="DB7" s="626"/>
      <c r="DC7" s="626"/>
      <c r="DD7" s="632">
        <v>105780</v>
      </c>
      <c r="DE7" s="624"/>
      <c r="DF7" s="624"/>
      <c r="DG7" s="624"/>
      <c r="DH7" s="624"/>
      <c r="DI7" s="624"/>
      <c r="DJ7" s="624"/>
      <c r="DK7" s="624"/>
      <c r="DL7" s="624"/>
      <c r="DM7" s="624"/>
      <c r="DN7" s="624"/>
      <c r="DO7" s="624"/>
      <c r="DP7" s="625"/>
      <c r="DQ7" s="632">
        <v>2004209</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23174</v>
      </c>
      <c r="S8" s="624"/>
      <c r="T8" s="624"/>
      <c r="U8" s="624"/>
      <c r="V8" s="624"/>
      <c r="W8" s="624"/>
      <c r="X8" s="624"/>
      <c r="Y8" s="625"/>
      <c r="Z8" s="626">
        <v>0.1</v>
      </c>
      <c r="AA8" s="626"/>
      <c r="AB8" s="626"/>
      <c r="AC8" s="626"/>
      <c r="AD8" s="627">
        <v>23174</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66070</v>
      </c>
      <c r="BH8" s="624"/>
      <c r="BI8" s="624"/>
      <c r="BJ8" s="624"/>
      <c r="BK8" s="624"/>
      <c r="BL8" s="624"/>
      <c r="BM8" s="624"/>
      <c r="BN8" s="625"/>
      <c r="BO8" s="626">
        <v>1.7</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6275265</v>
      </c>
      <c r="CS8" s="624"/>
      <c r="CT8" s="624"/>
      <c r="CU8" s="624"/>
      <c r="CV8" s="624"/>
      <c r="CW8" s="624"/>
      <c r="CX8" s="624"/>
      <c r="CY8" s="625"/>
      <c r="CZ8" s="626">
        <v>34.4</v>
      </c>
      <c r="DA8" s="626"/>
      <c r="DB8" s="626"/>
      <c r="DC8" s="626"/>
      <c r="DD8" s="632">
        <v>15432</v>
      </c>
      <c r="DE8" s="624"/>
      <c r="DF8" s="624"/>
      <c r="DG8" s="624"/>
      <c r="DH8" s="624"/>
      <c r="DI8" s="624"/>
      <c r="DJ8" s="624"/>
      <c r="DK8" s="624"/>
      <c r="DL8" s="624"/>
      <c r="DM8" s="624"/>
      <c r="DN8" s="624"/>
      <c r="DO8" s="624"/>
      <c r="DP8" s="625"/>
      <c r="DQ8" s="632">
        <v>3484189</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18469</v>
      </c>
      <c r="S9" s="624"/>
      <c r="T9" s="624"/>
      <c r="U9" s="624"/>
      <c r="V9" s="624"/>
      <c r="W9" s="624"/>
      <c r="X9" s="624"/>
      <c r="Y9" s="625"/>
      <c r="Z9" s="626">
        <v>0.1</v>
      </c>
      <c r="AA9" s="626"/>
      <c r="AB9" s="626"/>
      <c r="AC9" s="626"/>
      <c r="AD9" s="627">
        <v>18469</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1477483</v>
      </c>
      <c r="BH9" s="624"/>
      <c r="BI9" s="624"/>
      <c r="BJ9" s="624"/>
      <c r="BK9" s="624"/>
      <c r="BL9" s="624"/>
      <c r="BM9" s="624"/>
      <c r="BN9" s="625"/>
      <c r="BO9" s="626">
        <v>37.700000000000003</v>
      </c>
      <c r="BP9" s="626"/>
      <c r="BQ9" s="626"/>
      <c r="BR9" s="626"/>
      <c r="BS9" s="627" t="s">
        <v>176</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2234030</v>
      </c>
      <c r="CS9" s="624"/>
      <c r="CT9" s="624"/>
      <c r="CU9" s="624"/>
      <c r="CV9" s="624"/>
      <c r="CW9" s="624"/>
      <c r="CX9" s="624"/>
      <c r="CY9" s="625"/>
      <c r="CZ9" s="626">
        <v>12.3</v>
      </c>
      <c r="DA9" s="626"/>
      <c r="DB9" s="626"/>
      <c r="DC9" s="626"/>
      <c r="DD9" s="632">
        <v>43945</v>
      </c>
      <c r="DE9" s="624"/>
      <c r="DF9" s="624"/>
      <c r="DG9" s="624"/>
      <c r="DH9" s="624"/>
      <c r="DI9" s="624"/>
      <c r="DJ9" s="624"/>
      <c r="DK9" s="624"/>
      <c r="DL9" s="624"/>
      <c r="DM9" s="624"/>
      <c r="DN9" s="624"/>
      <c r="DO9" s="624"/>
      <c r="DP9" s="625"/>
      <c r="DQ9" s="632">
        <v>1540935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89121</v>
      </c>
      <c r="BH10" s="624"/>
      <c r="BI10" s="624"/>
      <c r="BJ10" s="624"/>
      <c r="BK10" s="624"/>
      <c r="BL10" s="624"/>
      <c r="BM10" s="624"/>
      <c r="BN10" s="625"/>
      <c r="BO10" s="626">
        <v>2.2999999999999998</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869210</v>
      </c>
      <c r="S11" s="624"/>
      <c r="T11" s="624"/>
      <c r="U11" s="624"/>
      <c r="V11" s="624"/>
      <c r="W11" s="624"/>
      <c r="X11" s="624"/>
      <c r="Y11" s="625"/>
      <c r="Z11" s="628">
        <v>4.5</v>
      </c>
      <c r="AA11" s="629"/>
      <c r="AB11" s="629"/>
      <c r="AC11" s="635"/>
      <c r="AD11" s="632">
        <v>869210</v>
      </c>
      <c r="AE11" s="624"/>
      <c r="AF11" s="624"/>
      <c r="AG11" s="624"/>
      <c r="AH11" s="624"/>
      <c r="AI11" s="624"/>
      <c r="AJ11" s="624"/>
      <c r="AK11" s="625"/>
      <c r="AL11" s="628">
        <v>7.9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73510</v>
      </c>
      <c r="BH11" s="624"/>
      <c r="BI11" s="624"/>
      <c r="BJ11" s="624"/>
      <c r="BK11" s="624"/>
      <c r="BL11" s="624"/>
      <c r="BM11" s="624"/>
      <c r="BN11" s="625"/>
      <c r="BO11" s="626">
        <v>1.9</v>
      </c>
      <c r="BP11" s="626"/>
      <c r="BQ11" s="626"/>
      <c r="BR11" s="626"/>
      <c r="BS11" s="627" t="s">
        <v>176</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749372</v>
      </c>
      <c r="CS11" s="624"/>
      <c r="CT11" s="624"/>
      <c r="CU11" s="624"/>
      <c r="CV11" s="624"/>
      <c r="CW11" s="624"/>
      <c r="CX11" s="624"/>
      <c r="CY11" s="625"/>
      <c r="CZ11" s="626">
        <v>4.0999999999999996</v>
      </c>
      <c r="DA11" s="626"/>
      <c r="DB11" s="626"/>
      <c r="DC11" s="626"/>
      <c r="DD11" s="632">
        <v>117520</v>
      </c>
      <c r="DE11" s="624"/>
      <c r="DF11" s="624"/>
      <c r="DG11" s="624"/>
      <c r="DH11" s="624"/>
      <c r="DI11" s="624"/>
      <c r="DJ11" s="624"/>
      <c r="DK11" s="624"/>
      <c r="DL11" s="624"/>
      <c r="DM11" s="624"/>
      <c r="DN11" s="624"/>
      <c r="DO11" s="624"/>
      <c r="DP11" s="625"/>
      <c r="DQ11" s="632">
        <v>392287</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32965</v>
      </c>
      <c r="S12" s="624"/>
      <c r="T12" s="624"/>
      <c r="U12" s="624"/>
      <c r="V12" s="624"/>
      <c r="W12" s="624"/>
      <c r="X12" s="624"/>
      <c r="Y12" s="625"/>
      <c r="Z12" s="626">
        <v>0.2</v>
      </c>
      <c r="AA12" s="626"/>
      <c r="AB12" s="626"/>
      <c r="AC12" s="626"/>
      <c r="AD12" s="627">
        <v>32965</v>
      </c>
      <c r="AE12" s="627"/>
      <c r="AF12" s="627"/>
      <c r="AG12" s="627"/>
      <c r="AH12" s="627"/>
      <c r="AI12" s="627"/>
      <c r="AJ12" s="627"/>
      <c r="AK12" s="627"/>
      <c r="AL12" s="628">
        <v>0.3</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1832492</v>
      </c>
      <c r="BH12" s="624"/>
      <c r="BI12" s="624"/>
      <c r="BJ12" s="624"/>
      <c r="BK12" s="624"/>
      <c r="BL12" s="624"/>
      <c r="BM12" s="624"/>
      <c r="BN12" s="625"/>
      <c r="BO12" s="626">
        <v>46.8</v>
      </c>
      <c r="BP12" s="626"/>
      <c r="BQ12" s="626"/>
      <c r="BR12" s="626"/>
      <c r="BS12" s="627" t="s">
        <v>176</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249602</v>
      </c>
      <c r="CS12" s="624"/>
      <c r="CT12" s="624"/>
      <c r="CU12" s="624"/>
      <c r="CV12" s="624"/>
      <c r="CW12" s="624"/>
      <c r="CX12" s="624"/>
      <c r="CY12" s="625"/>
      <c r="CZ12" s="626">
        <v>1.4</v>
      </c>
      <c r="DA12" s="626"/>
      <c r="DB12" s="626"/>
      <c r="DC12" s="626"/>
      <c r="DD12" s="632">
        <v>7191</v>
      </c>
      <c r="DE12" s="624"/>
      <c r="DF12" s="624"/>
      <c r="DG12" s="624"/>
      <c r="DH12" s="624"/>
      <c r="DI12" s="624"/>
      <c r="DJ12" s="624"/>
      <c r="DK12" s="624"/>
      <c r="DL12" s="624"/>
      <c r="DM12" s="624"/>
      <c r="DN12" s="624"/>
      <c r="DO12" s="624"/>
      <c r="DP12" s="625"/>
      <c r="DQ12" s="632">
        <v>233129</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1831593</v>
      </c>
      <c r="BH13" s="624"/>
      <c r="BI13" s="624"/>
      <c r="BJ13" s="624"/>
      <c r="BK13" s="624"/>
      <c r="BL13" s="624"/>
      <c r="BM13" s="624"/>
      <c r="BN13" s="625"/>
      <c r="BO13" s="626">
        <v>46.8</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919187</v>
      </c>
      <c r="CS13" s="624"/>
      <c r="CT13" s="624"/>
      <c r="CU13" s="624"/>
      <c r="CV13" s="624"/>
      <c r="CW13" s="624"/>
      <c r="CX13" s="624"/>
      <c r="CY13" s="625"/>
      <c r="CZ13" s="626">
        <v>5</v>
      </c>
      <c r="DA13" s="626"/>
      <c r="DB13" s="626"/>
      <c r="DC13" s="626"/>
      <c r="DD13" s="632">
        <v>700519</v>
      </c>
      <c r="DE13" s="624"/>
      <c r="DF13" s="624"/>
      <c r="DG13" s="624"/>
      <c r="DH13" s="624"/>
      <c r="DI13" s="624"/>
      <c r="DJ13" s="624"/>
      <c r="DK13" s="624"/>
      <c r="DL13" s="624"/>
      <c r="DM13" s="624"/>
      <c r="DN13" s="624"/>
      <c r="DO13" s="624"/>
      <c r="DP13" s="625"/>
      <c r="DQ13" s="632">
        <v>524613</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775</v>
      </c>
      <c r="S14" s="624"/>
      <c r="T14" s="624"/>
      <c r="U14" s="624"/>
      <c r="V14" s="624"/>
      <c r="W14" s="624"/>
      <c r="X14" s="624"/>
      <c r="Y14" s="625"/>
      <c r="Z14" s="626">
        <v>0</v>
      </c>
      <c r="AA14" s="626"/>
      <c r="AB14" s="626"/>
      <c r="AC14" s="626"/>
      <c r="AD14" s="627">
        <v>775</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136723</v>
      </c>
      <c r="BH14" s="624"/>
      <c r="BI14" s="624"/>
      <c r="BJ14" s="624"/>
      <c r="BK14" s="624"/>
      <c r="BL14" s="624"/>
      <c r="BM14" s="624"/>
      <c r="BN14" s="625"/>
      <c r="BO14" s="626">
        <v>3.5</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1151172</v>
      </c>
      <c r="CS14" s="624"/>
      <c r="CT14" s="624"/>
      <c r="CU14" s="624"/>
      <c r="CV14" s="624"/>
      <c r="CW14" s="624"/>
      <c r="CX14" s="624"/>
      <c r="CY14" s="625"/>
      <c r="CZ14" s="626">
        <v>6.3</v>
      </c>
      <c r="DA14" s="626"/>
      <c r="DB14" s="626"/>
      <c r="DC14" s="626"/>
      <c r="DD14" s="632">
        <v>122893</v>
      </c>
      <c r="DE14" s="624"/>
      <c r="DF14" s="624"/>
      <c r="DG14" s="624"/>
      <c r="DH14" s="624"/>
      <c r="DI14" s="624"/>
      <c r="DJ14" s="624"/>
      <c r="DK14" s="624"/>
      <c r="DL14" s="624"/>
      <c r="DM14" s="624"/>
      <c r="DN14" s="624"/>
      <c r="DO14" s="624"/>
      <c r="DP14" s="625"/>
      <c r="DQ14" s="632">
        <v>1019643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233449</v>
      </c>
      <c r="BH15" s="624"/>
      <c r="BI15" s="624"/>
      <c r="BJ15" s="624"/>
      <c r="BK15" s="624"/>
      <c r="BL15" s="624"/>
      <c r="BM15" s="624"/>
      <c r="BN15" s="625"/>
      <c r="BO15" s="626">
        <v>6</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1795156</v>
      </c>
      <c r="CS15" s="624"/>
      <c r="CT15" s="624"/>
      <c r="CU15" s="624"/>
      <c r="CV15" s="624"/>
      <c r="CW15" s="624"/>
      <c r="CX15" s="624"/>
      <c r="CY15" s="625"/>
      <c r="CZ15" s="626">
        <v>9.8000000000000007</v>
      </c>
      <c r="DA15" s="626"/>
      <c r="DB15" s="626"/>
      <c r="DC15" s="626"/>
      <c r="DD15" s="632">
        <v>399650</v>
      </c>
      <c r="DE15" s="624"/>
      <c r="DF15" s="624"/>
      <c r="DG15" s="624"/>
      <c r="DH15" s="624"/>
      <c r="DI15" s="624"/>
      <c r="DJ15" s="624"/>
      <c r="DK15" s="624"/>
      <c r="DL15" s="624"/>
      <c r="DM15" s="624"/>
      <c r="DN15" s="624"/>
      <c r="DO15" s="624"/>
      <c r="DP15" s="625"/>
      <c r="DQ15" s="632">
        <v>1251927</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35020</v>
      </c>
      <c r="S16" s="624"/>
      <c r="T16" s="624"/>
      <c r="U16" s="624"/>
      <c r="V16" s="624"/>
      <c r="W16" s="624"/>
      <c r="X16" s="624"/>
      <c r="Y16" s="625"/>
      <c r="Z16" s="626">
        <v>0.2</v>
      </c>
      <c r="AA16" s="626"/>
      <c r="AB16" s="626"/>
      <c r="AC16" s="626"/>
      <c r="AD16" s="627">
        <v>35020</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v>5240</v>
      </c>
      <c r="BH16" s="624"/>
      <c r="BI16" s="624"/>
      <c r="BJ16" s="624"/>
      <c r="BK16" s="624"/>
      <c r="BL16" s="624"/>
      <c r="BM16" s="624"/>
      <c r="BN16" s="625"/>
      <c r="BO16" s="626">
        <v>0.1</v>
      </c>
      <c r="BP16" s="626"/>
      <c r="BQ16" s="626"/>
      <c r="BR16" s="626"/>
      <c r="BS16" s="627" t="s">
        <v>176</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21186</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57448</v>
      </c>
      <c r="S17" s="624"/>
      <c r="T17" s="624"/>
      <c r="U17" s="624"/>
      <c r="V17" s="624"/>
      <c r="W17" s="624"/>
      <c r="X17" s="624"/>
      <c r="Y17" s="625"/>
      <c r="Z17" s="626">
        <v>0.3</v>
      </c>
      <c r="AA17" s="626"/>
      <c r="AB17" s="626"/>
      <c r="AC17" s="626"/>
      <c r="AD17" s="627">
        <v>57448</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1822009</v>
      </c>
      <c r="CS17" s="624"/>
      <c r="CT17" s="624"/>
      <c r="CU17" s="624"/>
      <c r="CV17" s="624"/>
      <c r="CW17" s="624"/>
      <c r="CX17" s="624"/>
      <c r="CY17" s="625"/>
      <c r="CZ17" s="626">
        <v>10</v>
      </c>
      <c r="DA17" s="626"/>
      <c r="DB17" s="626"/>
      <c r="DC17" s="626"/>
      <c r="DD17" s="632" t="s">
        <v>130</v>
      </c>
      <c r="DE17" s="624"/>
      <c r="DF17" s="624"/>
      <c r="DG17" s="624"/>
      <c r="DH17" s="624"/>
      <c r="DI17" s="624"/>
      <c r="DJ17" s="624"/>
      <c r="DK17" s="624"/>
      <c r="DL17" s="624"/>
      <c r="DM17" s="624"/>
      <c r="DN17" s="624"/>
      <c r="DO17" s="624"/>
      <c r="DP17" s="625"/>
      <c r="DQ17" s="632">
        <v>1808480</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18882</v>
      </c>
      <c r="S18" s="624"/>
      <c r="T18" s="624"/>
      <c r="U18" s="624"/>
      <c r="V18" s="624"/>
      <c r="W18" s="624"/>
      <c r="X18" s="624"/>
      <c r="Y18" s="625"/>
      <c r="Z18" s="626">
        <v>0.1</v>
      </c>
      <c r="AA18" s="626"/>
      <c r="AB18" s="626"/>
      <c r="AC18" s="626"/>
      <c r="AD18" s="627">
        <v>18882</v>
      </c>
      <c r="AE18" s="627"/>
      <c r="AF18" s="627"/>
      <c r="AG18" s="627"/>
      <c r="AH18" s="627"/>
      <c r="AI18" s="627"/>
      <c r="AJ18" s="627"/>
      <c r="AK18" s="627"/>
      <c r="AL18" s="628">
        <v>0.2</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18882</v>
      </c>
      <c r="S19" s="624"/>
      <c r="T19" s="624"/>
      <c r="U19" s="624"/>
      <c r="V19" s="624"/>
      <c r="W19" s="624"/>
      <c r="X19" s="624"/>
      <c r="Y19" s="625"/>
      <c r="Z19" s="626">
        <v>0.1</v>
      </c>
      <c r="AA19" s="626"/>
      <c r="AB19" s="626"/>
      <c r="AC19" s="626"/>
      <c r="AD19" s="627">
        <v>18882</v>
      </c>
      <c r="AE19" s="627"/>
      <c r="AF19" s="627"/>
      <c r="AG19" s="627"/>
      <c r="AH19" s="627"/>
      <c r="AI19" s="627"/>
      <c r="AJ19" s="627"/>
      <c r="AK19" s="627"/>
      <c r="AL19" s="628">
        <v>0.2</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176</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18228581</v>
      </c>
      <c r="CS20" s="624"/>
      <c r="CT20" s="624"/>
      <c r="CU20" s="624"/>
      <c r="CV20" s="624"/>
      <c r="CW20" s="624"/>
      <c r="CX20" s="624"/>
      <c r="CY20" s="625"/>
      <c r="CZ20" s="626">
        <v>100</v>
      </c>
      <c r="DA20" s="626"/>
      <c r="DB20" s="626"/>
      <c r="DC20" s="626"/>
      <c r="DD20" s="632">
        <v>1512930</v>
      </c>
      <c r="DE20" s="624"/>
      <c r="DF20" s="624"/>
      <c r="DG20" s="624"/>
      <c r="DH20" s="624"/>
      <c r="DI20" s="624"/>
      <c r="DJ20" s="624"/>
      <c r="DK20" s="624"/>
      <c r="DL20" s="624"/>
      <c r="DM20" s="624"/>
      <c r="DN20" s="624"/>
      <c r="DO20" s="624"/>
      <c r="DP20" s="625"/>
      <c r="DQ20" s="632">
        <v>12414687</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6350134</v>
      </c>
      <c r="S21" s="624"/>
      <c r="T21" s="624"/>
      <c r="U21" s="624"/>
      <c r="V21" s="624"/>
      <c r="W21" s="624"/>
      <c r="X21" s="624"/>
      <c r="Y21" s="625"/>
      <c r="Z21" s="626">
        <v>32.799999999999997</v>
      </c>
      <c r="AA21" s="626"/>
      <c r="AB21" s="626"/>
      <c r="AC21" s="626"/>
      <c r="AD21" s="627">
        <v>5786638</v>
      </c>
      <c r="AE21" s="627"/>
      <c r="AF21" s="627"/>
      <c r="AG21" s="627"/>
      <c r="AH21" s="627"/>
      <c r="AI21" s="627"/>
      <c r="AJ21" s="627"/>
      <c r="AK21" s="627"/>
      <c r="AL21" s="628">
        <v>52.4</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5786638</v>
      </c>
      <c r="S22" s="624"/>
      <c r="T22" s="624"/>
      <c r="U22" s="624"/>
      <c r="V22" s="624"/>
      <c r="W22" s="624"/>
      <c r="X22" s="624"/>
      <c r="Y22" s="625"/>
      <c r="Z22" s="626">
        <v>29.9</v>
      </c>
      <c r="AA22" s="626"/>
      <c r="AB22" s="626"/>
      <c r="AC22" s="626"/>
      <c r="AD22" s="627">
        <v>5786638</v>
      </c>
      <c r="AE22" s="627"/>
      <c r="AF22" s="627"/>
      <c r="AG22" s="627"/>
      <c r="AH22" s="627"/>
      <c r="AI22" s="627"/>
      <c r="AJ22" s="627"/>
      <c r="AK22" s="627"/>
      <c r="AL22" s="628">
        <v>52.4</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563451</v>
      </c>
      <c r="S23" s="624"/>
      <c r="T23" s="624"/>
      <c r="U23" s="624"/>
      <c r="V23" s="624"/>
      <c r="W23" s="624"/>
      <c r="X23" s="624"/>
      <c r="Y23" s="625"/>
      <c r="Z23" s="626">
        <v>2.9</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45</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8041882</v>
      </c>
      <c r="CS24" s="613"/>
      <c r="CT24" s="613"/>
      <c r="CU24" s="613"/>
      <c r="CV24" s="613"/>
      <c r="CW24" s="613"/>
      <c r="CX24" s="613"/>
      <c r="CY24" s="614"/>
      <c r="CZ24" s="617">
        <v>44.1</v>
      </c>
      <c r="DA24" s="618"/>
      <c r="DB24" s="618"/>
      <c r="DC24" s="634"/>
      <c r="DD24" s="653">
        <v>5661664</v>
      </c>
      <c r="DE24" s="613"/>
      <c r="DF24" s="613"/>
      <c r="DG24" s="613"/>
      <c r="DH24" s="613"/>
      <c r="DI24" s="613"/>
      <c r="DJ24" s="613"/>
      <c r="DK24" s="614"/>
      <c r="DL24" s="653">
        <v>5209533</v>
      </c>
      <c r="DM24" s="613"/>
      <c r="DN24" s="613"/>
      <c r="DO24" s="613"/>
      <c r="DP24" s="613"/>
      <c r="DQ24" s="613"/>
      <c r="DR24" s="613"/>
      <c r="DS24" s="613"/>
      <c r="DT24" s="613"/>
      <c r="DU24" s="613"/>
      <c r="DV24" s="614"/>
      <c r="DW24" s="617">
        <v>46.5</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11559547</v>
      </c>
      <c r="S25" s="624"/>
      <c r="T25" s="624"/>
      <c r="U25" s="624"/>
      <c r="V25" s="624"/>
      <c r="W25" s="624"/>
      <c r="X25" s="624"/>
      <c r="Y25" s="625"/>
      <c r="Z25" s="626">
        <v>59.8</v>
      </c>
      <c r="AA25" s="626"/>
      <c r="AB25" s="626"/>
      <c r="AC25" s="626"/>
      <c r="AD25" s="627">
        <v>10996051</v>
      </c>
      <c r="AE25" s="627"/>
      <c r="AF25" s="627"/>
      <c r="AG25" s="627"/>
      <c r="AH25" s="627"/>
      <c r="AI25" s="627"/>
      <c r="AJ25" s="627"/>
      <c r="AK25" s="627"/>
      <c r="AL25" s="628">
        <v>99.5</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3337276</v>
      </c>
      <c r="CS25" s="654"/>
      <c r="CT25" s="654"/>
      <c r="CU25" s="654"/>
      <c r="CV25" s="654"/>
      <c r="CW25" s="654"/>
      <c r="CX25" s="654"/>
      <c r="CY25" s="655"/>
      <c r="CZ25" s="628">
        <v>18.3</v>
      </c>
      <c r="DA25" s="656"/>
      <c r="DB25" s="656"/>
      <c r="DC25" s="658"/>
      <c r="DD25" s="632">
        <v>3165874</v>
      </c>
      <c r="DE25" s="654"/>
      <c r="DF25" s="654"/>
      <c r="DG25" s="654"/>
      <c r="DH25" s="654"/>
      <c r="DI25" s="654"/>
      <c r="DJ25" s="654"/>
      <c r="DK25" s="655"/>
      <c r="DL25" s="632">
        <v>2722431</v>
      </c>
      <c r="DM25" s="654"/>
      <c r="DN25" s="654"/>
      <c r="DO25" s="654"/>
      <c r="DP25" s="654"/>
      <c r="DQ25" s="654"/>
      <c r="DR25" s="654"/>
      <c r="DS25" s="654"/>
      <c r="DT25" s="654"/>
      <c r="DU25" s="654"/>
      <c r="DV25" s="655"/>
      <c r="DW25" s="628">
        <v>24.3</v>
      </c>
      <c r="DX25" s="656"/>
      <c r="DY25" s="656"/>
      <c r="DZ25" s="656"/>
      <c r="EA25" s="656"/>
      <c r="EB25" s="656"/>
      <c r="EC25" s="657"/>
    </row>
    <row r="26" spans="2:133" ht="11.25" customHeight="1" x14ac:dyDescent="0.15">
      <c r="B26" s="620" t="s">
        <v>296</v>
      </c>
      <c r="C26" s="621"/>
      <c r="D26" s="621"/>
      <c r="E26" s="621"/>
      <c r="F26" s="621"/>
      <c r="G26" s="621"/>
      <c r="H26" s="621"/>
      <c r="I26" s="621"/>
      <c r="J26" s="621"/>
      <c r="K26" s="621"/>
      <c r="L26" s="621"/>
      <c r="M26" s="621"/>
      <c r="N26" s="621"/>
      <c r="O26" s="621"/>
      <c r="P26" s="621"/>
      <c r="Q26" s="622"/>
      <c r="R26" s="623">
        <v>4769</v>
      </c>
      <c r="S26" s="624"/>
      <c r="T26" s="624"/>
      <c r="U26" s="624"/>
      <c r="V26" s="624"/>
      <c r="W26" s="624"/>
      <c r="X26" s="624"/>
      <c r="Y26" s="625"/>
      <c r="Z26" s="626">
        <v>0</v>
      </c>
      <c r="AA26" s="626"/>
      <c r="AB26" s="626"/>
      <c r="AC26" s="626"/>
      <c r="AD26" s="627">
        <v>4769</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1895479</v>
      </c>
      <c r="CS26" s="624"/>
      <c r="CT26" s="624"/>
      <c r="CU26" s="624"/>
      <c r="CV26" s="624"/>
      <c r="CW26" s="624"/>
      <c r="CX26" s="624"/>
      <c r="CY26" s="625"/>
      <c r="CZ26" s="628">
        <v>10.4</v>
      </c>
      <c r="DA26" s="656"/>
      <c r="DB26" s="656"/>
      <c r="DC26" s="658"/>
      <c r="DD26" s="632">
        <v>1753757</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299</v>
      </c>
      <c r="C27" s="621"/>
      <c r="D27" s="621"/>
      <c r="E27" s="621"/>
      <c r="F27" s="621"/>
      <c r="G27" s="621"/>
      <c r="H27" s="621"/>
      <c r="I27" s="621"/>
      <c r="J27" s="621"/>
      <c r="K27" s="621"/>
      <c r="L27" s="621"/>
      <c r="M27" s="621"/>
      <c r="N27" s="621"/>
      <c r="O27" s="621"/>
      <c r="P27" s="621"/>
      <c r="Q27" s="622"/>
      <c r="R27" s="623">
        <v>152320</v>
      </c>
      <c r="S27" s="624"/>
      <c r="T27" s="624"/>
      <c r="U27" s="624"/>
      <c r="V27" s="624"/>
      <c r="W27" s="624"/>
      <c r="X27" s="624"/>
      <c r="Y27" s="625"/>
      <c r="Z27" s="626">
        <v>0.8</v>
      </c>
      <c r="AA27" s="626"/>
      <c r="AB27" s="626"/>
      <c r="AC27" s="626"/>
      <c r="AD27" s="627">
        <v>3588</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3914088</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2882597</v>
      </c>
      <c r="CS27" s="654"/>
      <c r="CT27" s="654"/>
      <c r="CU27" s="654"/>
      <c r="CV27" s="654"/>
      <c r="CW27" s="654"/>
      <c r="CX27" s="654"/>
      <c r="CY27" s="655"/>
      <c r="CZ27" s="628">
        <v>15.8</v>
      </c>
      <c r="DA27" s="656"/>
      <c r="DB27" s="656"/>
      <c r="DC27" s="658"/>
      <c r="DD27" s="632">
        <v>687310</v>
      </c>
      <c r="DE27" s="654"/>
      <c r="DF27" s="654"/>
      <c r="DG27" s="654"/>
      <c r="DH27" s="654"/>
      <c r="DI27" s="654"/>
      <c r="DJ27" s="654"/>
      <c r="DK27" s="655"/>
      <c r="DL27" s="632">
        <v>678622</v>
      </c>
      <c r="DM27" s="654"/>
      <c r="DN27" s="654"/>
      <c r="DO27" s="654"/>
      <c r="DP27" s="654"/>
      <c r="DQ27" s="654"/>
      <c r="DR27" s="654"/>
      <c r="DS27" s="654"/>
      <c r="DT27" s="654"/>
      <c r="DU27" s="654"/>
      <c r="DV27" s="655"/>
      <c r="DW27" s="628">
        <v>6.1</v>
      </c>
      <c r="DX27" s="656"/>
      <c r="DY27" s="656"/>
      <c r="DZ27" s="656"/>
      <c r="EA27" s="656"/>
      <c r="EB27" s="656"/>
      <c r="EC27" s="657"/>
    </row>
    <row r="28" spans="2:133" ht="11.25" customHeight="1" x14ac:dyDescent="0.15">
      <c r="B28" s="620" t="s">
        <v>302</v>
      </c>
      <c r="C28" s="621"/>
      <c r="D28" s="621"/>
      <c r="E28" s="621"/>
      <c r="F28" s="621"/>
      <c r="G28" s="621"/>
      <c r="H28" s="621"/>
      <c r="I28" s="621"/>
      <c r="J28" s="621"/>
      <c r="K28" s="621"/>
      <c r="L28" s="621"/>
      <c r="M28" s="621"/>
      <c r="N28" s="621"/>
      <c r="O28" s="621"/>
      <c r="P28" s="621"/>
      <c r="Q28" s="622"/>
      <c r="R28" s="623">
        <v>119840</v>
      </c>
      <c r="S28" s="624"/>
      <c r="T28" s="624"/>
      <c r="U28" s="624"/>
      <c r="V28" s="624"/>
      <c r="W28" s="624"/>
      <c r="X28" s="624"/>
      <c r="Y28" s="625"/>
      <c r="Z28" s="626">
        <v>0.6</v>
      </c>
      <c r="AA28" s="626"/>
      <c r="AB28" s="626"/>
      <c r="AC28" s="626"/>
      <c r="AD28" s="627">
        <v>32864</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1822009</v>
      </c>
      <c r="CS28" s="624"/>
      <c r="CT28" s="624"/>
      <c r="CU28" s="624"/>
      <c r="CV28" s="624"/>
      <c r="CW28" s="624"/>
      <c r="CX28" s="624"/>
      <c r="CY28" s="625"/>
      <c r="CZ28" s="628">
        <v>10</v>
      </c>
      <c r="DA28" s="656"/>
      <c r="DB28" s="656"/>
      <c r="DC28" s="658"/>
      <c r="DD28" s="632">
        <v>1808480</v>
      </c>
      <c r="DE28" s="624"/>
      <c r="DF28" s="624"/>
      <c r="DG28" s="624"/>
      <c r="DH28" s="624"/>
      <c r="DI28" s="624"/>
      <c r="DJ28" s="624"/>
      <c r="DK28" s="625"/>
      <c r="DL28" s="632">
        <v>1808480</v>
      </c>
      <c r="DM28" s="624"/>
      <c r="DN28" s="624"/>
      <c r="DO28" s="624"/>
      <c r="DP28" s="624"/>
      <c r="DQ28" s="624"/>
      <c r="DR28" s="624"/>
      <c r="DS28" s="624"/>
      <c r="DT28" s="624"/>
      <c r="DU28" s="624"/>
      <c r="DV28" s="625"/>
      <c r="DW28" s="628">
        <v>16.2</v>
      </c>
      <c r="DX28" s="656"/>
      <c r="DY28" s="656"/>
      <c r="DZ28" s="656"/>
      <c r="EA28" s="656"/>
      <c r="EB28" s="656"/>
      <c r="EC28" s="657"/>
    </row>
    <row r="29" spans="2:133" ht="11.25" customHeight="1" x14ac:dyDescent="0.15">
      <c r="B29" s="620" t="s">
        <v>304</v>
      </c>
      <c r="C29" s="621"/>
      <c r="D29" s="621"/>
      <c r="E29" s="621"/>
      <c r="F29" s="621"/>
      <c r="G29" s="621"/>
      <c r="H29" s="621"/>
      <c r="I29" s="621"/>
      <c r="J29" s="621"/>
      <c r="K29" s="621"/>
      <c r="L29" s="621"/>
      <c r="M29" s="621"/>
      <c r="N29" s="621"/>
      <c r="O29" s="621"/>
      <c r="P29" s="621"/>
      <c r="Q29" s="622"/>
      <c r="R29" s="623">
        <v>161452</v>
      </c>
      <c r="S29" s="624"/>
      <c r="T29" s="624"/>
      <c r="U29" s="624"/>
      <c r="V29" s="624"/>
      <c r="W29" s="624"/>
      <c r="X29" s="624"/>
      <c r="Y29" s="625"/>
      <c r="Z29" s="626">
        <v>0.8</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73</v>
      </c>
      <c r="CG29" s="621"/>
      <c r="CH29" s="621"/>
      <c r="CI29" s="621"/>
      <c r="CJ29" s="621"/>
      <c r="CK29" s="621"/>
      <c r="CL29" s="621"/>
      <c r="CM29" s="621"/>
      <c r="CN29" s="621"/>
      <c r="CO29" s="621"/>
      <c r="CP29" s="621"/>
      <c r="CQ29" s="622"/>
      <c r="CR29" s="623">
        <v>1822009</v>
      </c>
      <c r="CS29" s="654"/>
      <c r="CT29" s="654"/>
      <c r="CU29" s="654"/>
      <c r="CV29" s="654"/>
      <c r="CW29" s="654"/>
      <c r="CX29" s="654"/>
      <c r="CY29" s="655"/>
      <c r="CZ29" s="628">
        <v>10</v>
      </c>
      <c r="DA29" s="656"/>
      <c r="DB29" s="656"/>
      <c r="DC29" s="658"/>
      <c r="DD29" s="632">
        <v>1808480</v>
      </c>
      <c r="DE29" s="654"/>
      <c r="DF29" s="654"/>
      <c r="DG29" s="654"/>
      <c r="DH29" s="654"/>
      <c r="DI29" s="654"/>
      <c r="DJ29" s="654"/>
      <c r="DK29" s="655"/>
      <c r="DL29" s="632">
        <v>1808480</v>
      </c>
      <c r="DM29" s="654"/>
      <c r="DN29" s="654"/>
      <c r="DO29" s="654"/>
      <c r="DP29" s="654"/>
      <c r="DQ29" s="654"/>
      <c r="DR29" s="654"/>
      <c r="DS29" s="654"/>
      <c r="DT29" s="654"/>
      <c r="DU29" s="654"/>
      <c r="DV29" s="655"/>
      <c r="DW29" s="628">
        <v>16.2</v>
      </c>
      <c r="DX29" s="656"/>
      <c r="DY29" s="656"/>
      <c r="DZ29" s="656"/>
      <c r="EA29" s="656"/>
      <c r="EB29" s="656"/>
      <c r="EC29" s="657"/>
    </row>
    <row r="30" spans="2:133" ht="11.25" customHeight="1" x14ac:dyDescent="0.15">
      <c r="B30" s="620" t="s">
        <v>306</v>
      </c>
      <c r="C30" s="621"/>
      <c r="D30" s="621"/>
      <c r="E30" s="621"/>
      <c r="F30" s="621"/>
      <c r="G30" s="621"/>
      <c r="H30" s="621"/>
      <c r="I30" s="621"/>
      <c r="J30" s="621"/>
      <c r="K30" s="621"/>
      <c r="L30" s="621"/>
      <c r="M30" s="621"/>
      <c r="N30" s="621"/>
      <c r="O30" s="621"/>
      <c r="P30" s="621"/>
      <c r="Q30" s="622"/>
      <c r="R30" s="623">
        <v>2933918</v>
      </c>
      <c r="S30" s="624"/>
      <c r="T30" s="624"/>
      <c r="U30" s="624"/>
      <c r="V30" s="624"/>
      <c r="W30" s="624"/>
      <c r="X30" s="624"/>
      <c r="Y30" s="625"/>
      <c r="Z30" s="626">
        <v>15.2</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1736653</v>
      </c>
      <c r="CS30" s="624"/>
      <c r="CT30" s="624"/>
      <c r="CU30" s="624"/>
      <c r="CV30" s="624"/>
      <c r="CW30" s="624"/>
      <c r="CX30" s="624"/>
      <c r="CY30" s="625"/>
      <c r="CZ30" s="628">
        <v>9.5</v>
      </c>
      <c r="DA30" s="656"/>
      <c r="DB30" s="656"/>
      <c r="DC30" s="658"/>
      <c r="DD30" s="632">
        <v>1724085</v>
      </c>
      <c r="DE30" s="624"/>
      <c r="DF30" s="624"/>
      <c r="DG30" s="624"/>
      <c r="DH30" s="624"/>
      <c r="DI30" s="624"/>
      <c r="DJ30" s="624"/>
      <c r="DK30" s="625"/>
      <c r="DL30" s="632">
        <v>1724085</v>
      </c>
      <c r="DM30" s="624"/>
      <c r="DN30" s="624"/>
      <c r="DO30" s="624"/>
      <c r="DP30" s="624"/>
      <c r="DQ30" s="624"/>
      <c r="DR30" s="624"/>
      <c r="DS30" s="624"/>
      <c r="DT30" s="624"/>
      <c r="DU30" s="624"/>
      <c r="DV30" s="625"/>
      <c r="DW30" s="628">
        <v>15.4</v>
      </c>
      <c r="DX30" s="656"/>
      <c r="DY30" s="656"/>
      <c r="DZ30" s="656"/>
      <c r="EA30" s="656"/>
      <c r="EB30" s="656"/>
      <c r="EC30" s="657"/>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176</v>
      </c>
      <c r="AM31" s="629"/>
      <c r="AN31" s="629"/>
      <c r="AO31" s="630"/>
      <c r="AP31" s="667" t="s">
        <v>311</v>
      </c>
      <c r="AQ31" s="668"/>
      <c r="AR31" s="668"/>
      <c r="AS31" s="668"/>
      <c r="AT31" s="673" t="s">
        <v>312</v>
      </c>
      <c r="AU31" s="218"/>
      <c r="AV31" s="218"/>
      <c r="AW31" s="218"/>
      <c r="AX31" s="609" t="s">
        <v>188</v>
      </c>
      <c r="AY31" s="610"/>
      <c r="AZ31" s="610"/>
      <c r="BA31" s="610"/>
      <c r="BB31" s="610"/>
      <c r="BC31" s="610"/>
      <c r="BD31" s="610"/>
      <c r="BE31" s="610"/>
      <c r="BF31" s="611"/>
      <c r="BG31" s="676">
        <v>98.6</v>
      </c>
      <c r="BH31" s="677"/>
      <c r="BI31" s="677"/>
      <c r="BJ31" s="677"/>
      <c r="BK31" s="677"/>
      <c r="BL31" s="677"/>
      <c r="BM31" s="618">
        <v>94.5</v>
      </c>
      <c r="BN31" s="677"/>
      <c r="BO31" s="677"/>
      <c r="BP31" s="677"/>
      <c r="BQ31" s="678"/>
      <c r="BR31" s="676">
        <v>98.4</v>
      </c>
      <c r="BS31" s="677"/>
      <c r="BT31" s="677"/>
      <c r="BU31" s="677"/>
      <c r="BV31" s="677"/>
      <c r="BW31" s="677"/>
      <c r="BX31" s="618">
        <v>93.2</v>
      </c>
      <c r="BY31" s="677"/>
      <c r="BZ31" s="677"/>
      <c r="CA31" s="677"/>
      <c r="CB31" s="678"/>
      <c r="CD31" s="663"/>
      <c r="CE31" s="664"/>
      <c r="CF31" s="620" t="s">
        <v>313</v>
      </c>
      <c r="CG31" s="621"/>
      <c r="CH31" s="621"/>
      <c r="CI31" s="621"/>
      <c r="CJ31" s="621"/>
      <c r="CK31" s="621"/>
      <c r="CL31" s="621"/>
      <c r="CM31" s="621"/>
      <c r="CN31" s="621"/>
      <c r="CO31" s="621"/>
      <c r="CP31" s="621"/>
      <c r="CQ31" s="622"/>
      <c r="CR31" s="623">
        <v>85356</v>
      </c>
      <c r="CS31" s="654"/>
      <c r="CT31" s="654"/>
      <c r="CU31" s="654"/>
      <c r="CV31" s="654"/>
      <c r="CW31" s="654"/>
      <c r="CX31" s="654"/>
      <c r="CY31" s="655"/>
      <c r="CZ31" s="628">
        <v>0.5</v>
      </c>
      <c r="DA31" s="656"/>
      <c r="DB31" s="656"/>
      <c r="DC31" s="658"/>
      <c r="DD31" s="632">
        <v>84395</v>
      </c>
      <c r="DE31" s="654"/>
      <c r="DF31" s="654"/>
      <c r="DG31" s="654"/>
      <c r="DH31" s="654"/>
      <c r="DI31" s="654"/>
      <c r="DJ31" s="654"/>
      <c r="DK31" s="655"/>
      <c r="DL31" s="632">
        <v>84395</v>
      </c>
      <c r="DM31" s="654"/>
      <c r="DN31" s="654"/>
      <c r="DO31" s="654"/>
      <c r="DP31" s="654"/>
      <c r="DQ31" s="654"/>
      <c r="DR31" s="654"/>
      <c r="DS31" s="654"/>
      <c r="DT31" s="654"/>
      <c r="DU31" s="654"/>
      <c r="DV31" s="655"/>
      <c r="DW31" s="628">
        <v>0.8</v>
      </c>
      <c r="DX31" s="656"/>
      <c r="DY31" s="656"/>
      <c r="DZ31" s="656"/>
      <c r="EA31" s="656"/>
      <c r="EB31" s="656"/>
      <c r="EC31" s="657"/>
    </row>
    <row r="32" spans="2:133" ht="11.25" customHeight="1" x14ac:dyDescent="0.15">
      <c r="B32" s="620" t="s">
        <v>314</v>
      </c>
      <c r="C32" s="621"/>
      <c r="D32" s="621"/>
      <c r="E32" s="621"/>
      <c r="F32" s="621"/>
      <c r="G32" s="621"/>
      <c r="H32" s="621"/>
      <c r="I32" s="621"/>
      <c r="J32" s="621"/>
      <c r="K32" s="621"/>
      <c r="L32" s="621"/>
      <c r="M32" s="621"/>
      <c r="N32" s="621"/>
      <c r="O32" s="621"/>
      <c r="P32" s="621"/>
      <c r="Q32" s="622"/>
      <c r="R32" s="623">
        <v>1089361</v>
      </c>
      <c r="S32" s="624"/>
      <c r="T32" s="624"/>
      <c r="U32" s="624"/>
      <c r="V32" s="624"/>
      <c r="W32" s="624"/>
      <c r="X32" s="624"/>
      <c r="Y32" s="625"/>
      <c r="Z32" s="626">
        <v>5.6</v>
      </c>
      <c r="AA32" s="626"/>
      <c r="AB32" s="626"/>
      <c r="AC32" s="626"/>
      <c r="AD32" s="627" t="s">
        <v>130</v>
      </c>
      <c r="AE32" s="627"/>
      <c r="AF32" s="627"/>
      <c r="AG32" s="627"/>
      <c r="AH32" s="627"/>
      <c r="AI32" s="627"/>
      <c r="AJ32" s="627"/>
      <c r="AK32" s="627"/>
      <c r="AL32" s="628" t="s">
        <v>130</v>
      </c>
      <c r="AM32" s="629"/>
      <c r="AN32" s="629"/>
      <c r="AO32" s="630"/>
      <c r="AP32" s="669"/>
      <c r="AQ32" s="670"/>
      <c r="AR32" s="670"/>
      <c r="AS32" s="670"/>
      <c r="AT32" s="674"/>
      <c r="AU32" s="214" t="s">
        <v>315</v>
      </c>
      <c r="AX32" s="620" t="s">
        <v>316</v>
      </c>
      <c r="AY32" s="621"/>
      <c r="AZ32" s="621"/>
      <c r="BA32" s="621"/>
      <c r="BB32" s="621"/>
      <c r="BC32" s="621"/>
      <c r="BD32" s="621"/>
      <c r="BE32" s="621"/>
      <c r="BF32" s="622"/>
      <c r="BG32" s="679">
        <v>98.8</v>
      </c>
      <c r="BH32" s="654"/>
      <c r="BI32" s="654"/>
      <c r="BJ32" s="654"/>
      <c r="BK32" s="654"/>
      <c r="BL32" s="654"/>
      <c r="BM32" s="629">
        <v>95.7</v>
      </c>
      <c r="BN32" s="654"/>
      <c r="BO32" s="654"/>
      <c r="BP32" s="654"/>
      <c r="BQ32" s="680"/>
      <c r="BR32" s="679">
        <v>98.7</v>
      </c>
      <c r="BS32" s="654"/>
      <c r="BT32" s="654"/>
      <c r="BU32" s="654"/>
      <c r="BV32" s="654"/>
      <c r="BW32" s="654"/>
      <c r="BX32" s="629">
        <v>95</v>
      </c>
      <c r="BY32" s="654"/>
      <c r="BZ32" s="654"/>
      <c r="CA32" s="654"/>
      <c r="CB32" s="680"/>
      <c r="CD32" s="665"/>
      <c r="CE32" s="666"/>
      <c r="CF32" s="620" t="s">
        <v>317</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130</v>
      </c>
      <c r="DA32" s="656"/>
      <c r="DB32" s="656"/>
      <c r="DC32" s="658"/>
      <c r="DD32" s="632" t="s">
        <v>176</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15">
      <c r="B33" s="620" t="s">
        <v>318</v>
      </c>
      <c r="C33" s="621"/>
      <c r="D33" s="621"/>
      <c r="E33" s="621"/>
      <c r="F33" s="621"/>
      <c r="G33" s="621"/>
      <c r="H33" s="621"/>
      <c r="I33" s="621"/>
      <c r="J33" s="621"/>
      <c r="K33" s="621"/>
      <c r="L33" s="621"/>
      <c r="M33" s="621"/>
      <c r="N33" s="621"/>
      <c r="O33" s="621"/>
      <c r="P33" s="621"/>
      <c r="Q33" s="622"/>
      <c r="R33" s="623">
        <v>24190</v>
      </c>
      <c r="S33" s="624"/>
      <c r="T33" s="624"/>
      <c r="U33" s="624"/>
      <c r="V33" s="624"/>
      <c r="W33" s="624"/>
      <c r="X33" s="624"/>
      <c r="Y33" s="625"/>
      <c r="Z33" s="626">
        <v>0.1</v>
      </c>
      <c r="AA33" s="626"/>
      <c r="AB33" s="626"/>
      <c r="AC33" s="626"/>
      <c r="AD33" s="627">
        <v>11929</v>
      </c>
      <c r="AE33" s="627"/>
      <c r="AF33" s="627"/>
      <c r="AG33" s="627"/>
      <c r="AH33" s="627"/>
      <c r="AI33" s="627"/>
      <c r="AJ33" s="627"/>
      <c r="AK33" s="627"/>
      <c r="AL33" s="628">
        <v>0.1</v>
      </c>
      <c r="AM33" s="629"/>
      <c r="AN33" s="629"/>
      <c r="AO33" s="630"/>
      <c r="AP33" s="671"/>
      <c r="AQ33" s="672"/>
      <c r="AR33" s="672"/>
      <c r="AS33" s="672"/>
      <c r="AT33" s="675"/>
      <c r="AU33" s="219"/>
      <c r="AV33" s="219"/>
      <c r="AW33" s="219"/>
      <c r="AX33" s="644" t="s">
        <v>319</v>
      </c>
      <c r="AY33" s="645"/>
      <c r="AZ33" s="645"/>
      <c r="BA33" s="645"/>
      <c r="BB33" s="645"/>
      <c r="BC33" s="645"/>
      <c r="BD33" s="645"/>
      <c r="BE33" s="645"/>
      <c r="BF33" s="646"/>
      <c r="BG33" s="681">
        <v>98.3</v>
      </c>
      <c r="BH33" s="682"/>
      <c r="BI33" s="682"/>
      <c r="BJ33" s="682"/>
      <c r="BK33" s="682"/>
      <c r="BL33" s="682"/>
      <c r="BM33" s="683">
        <v>92.9</v>
      </c>
      <c r="BN33" s="682"/>
      <c r="BO33" s="682"/>
      <c r="BP33" s="682"/>
      <c r="BQ33" s="684"/>
      <c r="BR33" s="681">
        <v>97.9</v>
      </c>
      <c r="BS33" s="682"/>
      <c r="BT33" s="682"/>
      <c r="BU33" s="682"/>
      <c r="BV33" s="682"/>
      <c r="BW33" s="682"/>
      <c r="BX33" s="683">
        <v>91.2</v>
      </c>
      <c r="BY33" s="682"/>
      <c r="BZ33" s="682"/>
      <c r="CA33" s="682"/>
      <c r="CB33" s="684"/>
      <c r="CD33" s="620" t="s">
        <v>320</v>
      </c>
      <c r="CE33" s="621"/>
      <c r="CF33" s="621"/>
      <c r="CG33" s="621"/>
      <c r="CH33" s="621"/>
      <c r="CI33" s="621"/>
      <c r="CJ33" s="621"/>
      <c r="CK33" s="621"/>
      <c r="CL33" s="621"/>
      <c r="CM33" s="621"/>
      <c r="CN33" s="621"/>
      <c r="CO33" s="621"/>
      <c r="CP33" s="621"/>
      <c r="CQ33" s="622"/>
      <c r="CR33" s="623">
        <v>8652583</v>
      </c>
      <c r="CS33" s="654"/>
      <c r="CT33" s="654"/>
      <c r="CU33" s="654"/>
      <c r="CV33" s="654"/>
      <c r="CW33" s="654"/>
      <c r="CX33" s="654"/>
      <c r="CY33" s="655"/>
      <c r="CZ33" s="628">
        <v>47.5</v>
      </c>
      <c r="DA33" s="656"/>
      <c r="DB33" s="656"/>
      <c r="DC33" s="658"/>
      <c r="DD33" s="632">
        <v>6171526</v>
      </c>
      <c r="DE33" s="654"/>
      <c r="DF33" s="654"/>
      <c r="DG33" s="654"/>
      <c r="DH33" s="654"/>
      <c r="DI33" s="654"/>
      <c r="DJ33" s="654"/>
      <c r="DK33" s="655"/>
      <c r="DL33" s="632">
        <v>4965404</v>
      </c>
      <c r="DM33" s="654"/>
      <c r="DN33" s="654"/>
      <c r="DO33" s="654"/>
      <c r="DP33" s="654"/>
      <c r="DQ33" s="654"/>
      <c r="DR33" s="654"/>
      <c r="DS33" s="654"/>
      <c r="DT33" s="654"/>
      <c r="DU33" s="654"/>
      <c r="DV33" s="655"/>
      <c r="DW33" s="628">
        <v>44.3</v>
      </c>
      <c r="DX33" s="656"/>
      <c r="DY33" s="656"/>
      <c r="DZ33" s="656"/>
      <c r="EA33" s="656"/>
      <c r="EB33" s="656"/>
      <c r="EC33" s="657"/>
    </row>
    <row r="34" spans="2:133" ht="11.25" customHeight="1" x14ac:dyDescent="0.15">
      <c r="B34" s="620" t="s">
        <v>321</v>
      </c>
      <c r="C34" s="621"/>
      <c r="D34" s="621"/>
      <c r="E34" s="621"/>
      <c r="F34" s="621"/>
      <c r="G34" s="621"/>
      <c r="H34" s="621"/>
      <c r="I34" s="621"/>
      <c r="J34" s="621"/>
      <c r="K34" s="621"/>
      <c r="L34" s="621"/>
      <c r="M34" s="621"/>
      <c r="N34" s="621"/>
      <c r="O34" s="621"/>
      <c r="P34" s="621"/>
      <c r="Q34" s="622"/>
      <c r="R34" s="623">
        <v>481550</v>
      </c>
      <c r="S34" s="624"/>
      <c r="T34" s="624"/>
      <c r="U34" s="624"/>
      <c r="V34" s="624"/>
      <c r="W34" s="624"/>
      <c r="X34" s="624"/>
      <c r="Y34" s="625"/>
      <c r="Z34" s="626">
        <v>2.5</v>
      </c>
      <c r="AA34" s="626"/>
      <c r="AB34" s="626"/>
      <c r="AC34" s="626"/>
      <c r="AD34" s="627" t="s">
        <v>130</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3058378</v>
      </c>
      <c r="CS34" s="624"/>
      <c r="CT34" s="624"/>
      <c r="CU34" s="624"/>
      <c r="CV34" s="624"/>
      <c r="CW34" s="624"/>
      <c r="CX34" s="624"/>
      <c r="CY34" s="625"/>
      <c r="CZ34" s="628">
        <v>16.8</v>
      </c>
      <c r="DA34" s="656"/>
      <c r="DB34" s="656"/>
      <c r="DC34" s="658"/>
      <c r="DD34" s="632">
        <v>1848115</v>
      </c>
      <c r="DE34" s="624"/>
      <c r="DF34" s="624"/>
      <c r="DG34" s="624"/>
      <c r="DH34" s="624"/>
      <c r="DI34" s="624"/>
      <c r="DJ34" s="624"/>
      <c r="DK34" s="625"/>
      <c r="DL34" s="632">
        <v>1456657</v>
      </c>
      <c r="DM34" s="624"/>
      <c r="DN34" s="624"/>
      <c r="DO34" s="624"/>
      <c r="DP34" s="624"/>
      <c r="DQ34" s="624"/>
      <c r="DR34" s="624"/>
      <c r="DS34" s="624"/>
      <c r="DT34" s="624"/>
      <c r="DU34" s="624"/>
      <c r="DV34" s="625"/>
      <c r="DW34" s="628">
        <v>13</v>
      </c>
      <c r="DX34" s="656"/>
      <c r="DY34" s="656"/>
      <c r="DZ34" s="656"/>
      <c r="EA34" s="656"/>
      <c r="EB34" s="656"/>
      <c r="EC34" s="657"/>
    </row>
    <row r="35" spans="2:133" ht="11.25" customHeight="1" x14ac:dyDescent="0.15">
      <c r="B35" s="620" t="s">
        <v>323</v>
      </c>
      <c r="C35" s="621"/>
      <c r="D35" s="621"/>
      <c r="E35" s="621"/>
      <c r="F35" s="621"/>
      <c r="G35" s="621"/>
      <c r="H35" s="621"/>
      <c r="I35" s="621"/>
      <c r="J35" s="621"/>
      <c r="K35" s="621"/>
      <c r="L35" s="621"/>
      <c r="M35" s="621"/>
      <c r="N35" s="621"/>
      <c r="O35" s="621"/>
      <c r="P35" s="621"/>
      <c r="Q35" s="622"/>
      <c r="R35" s="623">
        <v>1074222</v>
      </c>
      <c r="S35" s="624"/>
      <c r="T35" s="624"/>
      <c r="U35" s="624"/>
      <c r="V35" s="624"/>
      <c r="W35" s="624"/>
      <c r="X35" s="624"/>
      <c r="Y35" s="625"/>
      <c r="Z35" s="626">
        <v>5.6</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42528</v>
      </c>
      <c r="CS35" s="654"/>
      <c r="CT35" s="654"/>
      <c r="CU35" s="654"/>
      <c r="CV35" s="654"/>
      <c r="CW35" s="654"/>
      <c r="CX35" s="654"/>
      <c r="CY35" s="655"/>
      <c r="CZ35" s="628">
        <v>0.2</v>
      </c>
      <c r="DA35" s="656"/>
      <c r="DB35" s="656"/>
      <c r="DC35" s="658"/>
      <c r="DD35" s="632">
        <v>38959</v>
      </c>
      <c r="DE35" s="654"/>
      <c r="DF35" s="654"/>
      <c r="DG35" s="654"/>
      <c r="DH35" s="654"/>
      <c r="DI35" s="654"/>
      <c r="DJ35" s="654"/>
      <c r="DK35" s="655"/>
      <c r="DL35" s="632">
        <v>38645</v>
      </c>
      <c r="DM35" s="654"/>
      <c r="DN35" s="654"/>
      <c r="DO35" s="654"/>
      <c r="DP35" s="654"/>
      <c r="DQ35" s="654"/>
      <c r="DR35" s="654"/>
      <c r="DS35" s="654"/>
      <c r="DT35" s="654"/>
      <c r="DU35" s="654"/>
      <c r="DV35" s="655"/>
      <c r="DW35" s="628">
        <v>0.3</v>
      </c>
      <c r="DX35" s="656"/>
      <c r="DY35" s="656"/>
      <c r="DZ35" s="656"/>
      <c r="EA35" s="656"/>
      <c r="EB35" s="656"/>
      <c r="EC35" s="657"/>
    </row>
    <row r="36" spans="2:133" ht="11.25" customHeight="1" x14ac:dyDescent="0.15">
      <c r="B36" s="620" t="s">
        <v>327</v>
      </c>
      <c r="C36" s="621"/>
      <c r="D36" s="621"/>
      <c r="E36" s="621"/>
      <c r="F36" s="621"/>
      <c r="G36" s="621"/>
      <c r="H36" s="621"/>
      <c r="I36" s="621"/>
      <c r="J36" s="621"/>
      <c r="K36" s="621"/>
      <c r="L36" s="621"/>
      <c r="M36" s="621"/>
      <c r="N36" s="621"/>
      <c r="O36" s="621"/>
      <c r="P36" s="621"/>
      <c r="Q36" s="622"/>
      <c r="R36" s="623">
        <v>686997</v>
      </c>
      <c r="S36" s="624"/>
      <c r="T36" s="624"/>
      <c r="U36" s="624"/>
      <c r="V36" s="624"/>
      <c r="W36" s="624"/>
      <c r="X36" s="624"/>
      <c r="Y36" s="625"/>
      <c r="Z36" s="626">
        <v>3.6</v>
      </c>
      <c r="AA36" s="626"/>
      <c r="AB36" s="626"/>
      <c r="AC36" s="626"/>
      <c r="AD36" s="627" t="s">
        <v>130</v>
      </c>
      <c r="AE36" s="627"/>
      <c r="AF36" s="627"/>
      <c r="AG36" s="627"/>
      <c r="AH36" s="627"/>
      <c r="AI36" s="627"/>
      <c r="AJ36" s="627"/>
      <c r="AK36" s="627"/>
      <c r="AL36" s="628" t="s">
        <v>130</v>
      </c>
      <c r="AM36" s="629"/>
      <c r="AN36" s="629"/>
      <c r="AO36" s="630"/>
      <c r="AP36" s="222"/>
      <c r="AQ36" s="685" t="s">
        <v>328</v>
      </c>
      <c r="AR36" s="686"/>
      <c r="AS36" s="686"/>
      <c r="AT36" s="686"/>
      <c r="AU36" s="686"/>
      <c r="AV36" s="686"/>
      <c r="AW36" s="686"/>
      <c r="AX36" s="686"/>
      <c r="AY36" s="687"/>
      <c r="AZ36" s="612">
        <v>2309860</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292314</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3305056</v>
      </c>
      <c r="CS36" s="624"/>
      <c r="CT36" s="624"/>
      <c r="CU36" s="624"/>
      <c r="CV36" s="624"/>
      <c r="CW36" s="624"/>
      <c r="CX36" s="624"/>
      <c r="CY36" s="625"/>
      <c r="CZ36" s="628">
        <v>18.100000000000001</v>
      </c>
      <c r="DA36" s="656"/>
      <c r="DB36" s="656"/>
      <c r="DC36" s="658"/>
      <c r="DD36" s="632">
        <v>2882318</v>
      </c>
      <c r="DE36" s="624"/>
      <c r="DF36" s="624"/>
      <c r="DG36" s="624"/>
      <c r="DH36" s="624"/>
      <c r="DI36" s="624"/>
      <c r="DJ36" s="624"/>
      <c r="DK36" s="625"/>
      <c r="DL36" s="632">
        <v>2126116</v>
      </c>
      <c r="DM36" s="624"/>
      <c r="DN36" s="624"/>
      <c r="DO36" s="624"/>
      <c r="DP36" s="624"/>
      <c r="DQ36" s="624"/>
      <c r="DR36" s="624"/>
      <c r="DS36" s="624"/>
      <c r="DT36" s="624"/>
      <c r="DU36" s="624"/>
      <c r="DV36" s="625"/>
      <c r="DW36" s="628">
        <v>19</v>
      </c>
      <c r="DX36" s="656"/>
      <c r="DY36" s="656"/>
      <c r="DZ36" s="656"/>
      <c r="EA36" s="656"/>
      <c r="EB36" s="656"/>
      <c r="EC36" s="657"/>
    </row>
    <row r="37" spans="2:133" ht="11.25" customHeight="1" x14ac:dyDescent="0.15">
      <c r="B37" s="620" t="s">
        <v>331</v>
      </c>
      <c r="C37" s="621"/>
      <c r="D37" s="621"/>
      <c r="E37" s="621"/>
      <c r="F37" s="621"/>
      <c r="G37" s="621"/>
      <c r="H37" s="621"/>
      <c r="I37" s="621"/>
      <c r="J37" s="621"/>
      <c r="K37" s="621"/>
      <c r="L37" s="621"/>
      <c r="M37" s="621"/>
      <c r="N37" s="621"/>
      <c r="O37" s="621"/>
      <c r="P37" s="621"/>
      <c r="Q37" s="622"/>
      <c r="R37" s="623">
        <v>362840</v>
      </c>
      <c r="S37" s="624"/>
      <c r="T37" s="624"/>
      <c r="U37" s="624"/>
      <c r="V37" s="624"/>
      <c r="W37" s="624"/>
      <c r="X37" s="624"/>
      <c r="Y37" s="625"/>
      <c r="Z37" s="626">
        <v>1.9</v>
      </c>
      <c r="AA37" s="626"/>
      <c r="AB37" s="626"/>
      <c r="AC37" s="626"/>
      <c r="AD37" s="627">
        <v>12</v>
      </c>
      <c r="AE37" s="627"/>
      <c r="AF37" s="627"/>
      <c r="AG37" s="627"/>
      <c r="AH37" s="627"/>
      <c r="AI37" s="627"/>
      <c r="AJ37" s="627"/>
      <c r="AK37" s="627"/>
      <c r="AL37" s="628">
        <v>0</v>
      </c>
      <c r="AM37" s="629"/>
      <c r="AN37" s="629"/>
      <c r="AO37" s="630"/>
      <c r="AQ37" s="689" t="s">
        <v>332</v>
      </c>
      <c r="AR37" s="690"/>
      <c r="AS37" s="690"/>
      <c r="AT37" s="690"/>
      <c r="AU37" s="690"/>
      <c r="AV37" s="690"/>
      <c r="AW37" s="690"/>
      <c r="AX37" s="690"/>
      <c r="AY37" s="691"/>
      <c r="AZ37" s="623">
        <v>461328</v>
      </c>
      <c r="BA37" s="624"/>
      <c r="BB37" s="624"/>
      <c r="BC37" s="624"/>
      <c r="BD37" s="654"/>
      <c r="BE37" s="654"/>
      <c r="BF37" s="680"/>
      <c r="BG37" s="620" t="s">
        <v>333</v>
      </c>
      <c r="BH37" s="621"/>
      <c r="BI37" s="621"/>
      <c r="BJ37" s="621"/>
      <c r="BK37" s="621"/>
      <c r="BL37" s="621"/>
      <c r="BM37" s="621"/>
      <c r="BN37" s="621"/>
      <c r="BO37" s="621"/>
      <c r="BP37" s="621"/>
      <c r="BQ37" s="621"/>
      <c r="BR37" s="621"/>
      <c r="BS37" s="621"/>
      <c r="BT37" s="621"/>
      <c r="BU37" s="622"/>
      <c r="BV37" s="623">
        <v>277745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1104401</v>
      </c>
      <c r="CS37" s="654"/>
      <c r="CT37" s="654"/>
      <c r="CU37" s="654"/>
      <c r="CV37" s="654"/>
      <c r="CW37" s="654"/>
      <c r="CX37" s="654"/>
      <c r="CY37" s="655"/>
      <c r="CZ37" s="628">
        <v>6.1</v>
      </c>
      <c r="DA37" s="656"/>
      <c r="DB37" s="656"/>
      <c r="DC37" s="658"/>
      <c r="DD37" s="632">
        <v>1079973</v>
      </c>
      <c r="DE37" s="654"/>
      <c r="DF37" s="654"/>
      <c r="DG37" s="654"/>
      <c r="DH37" s="654"/>
      <c r="DI37" s="654"/>
      <c r="DJ37" s="654"/>
      <c r="DK37" s="655"/>
      <c r="DL37" s="632">
        <v>1079973</v>
      </c>
      <c r="DM37" s="654"/>
      <c r="DN37" s="654"/>
      <c r="DO37" s="654"/>
      <c r="DP37" s="654"/>
      <c r="DQ37" s="654"/>
      <c r="DR37" s="654"/>
      <c r="DS37" s="654"/>
      <c r="DT37" s="654"/>
      <c r="DU37" s="654"/>
      <c r="DV37" s="655"/>
      <c r="DW37" s="628">
        <v>9.6</v>
      </c>
      <c r="DX37" s="656"/>
      <c r="DY37" s="656"/>
      <c r="DZ37" s="656"/>
      <c r="EA37" s="656"/>
      <c r="EB37" s="656"/>
      <c r="EC37" s="657"/>
    </row>
    <row r="38" spans="2:133" ht="11.25" customHeight="1" x14ac:dyDescent="0.15">
      <c r="B38" s="620" t="s">
        <v>335</v>
      </c>
      <c r="C38" s="621"/>
      <c r="D38" s="621"/>
      <c r="E38" s="621"/>
      <c r="F38" s="621"/>
      <c r="G38" s="621"/>
      <c r="H38" s="621"/>
      <c r="I38" s="621"/>
      <c r="J38" s="621"/>
      <c r="K38" s="621"/>
      <c r="L38" s="621"/>
      <c r="M38" s="621"/>
      <c r="N38" s="621"/>
      <c r="O38" s="621"/>
      <c r="P38" s="621"/>
      <c r="Q38" s="622"/>
      <c r="R38" s="623">
        <v>690700</v>
      </c>
      <c r="S38" s="624"/>
      <c r="T38" s="624"/>
      <c r="U38" s="624"/>
      <c r="V38" s="624"/>
      <c r="W38" s="624"/>
      <c r="X38" s="624"/>
      <c r="Y38" s="625"/>
      <c r="Z38" s="626">
        <v>3.6</v>
      </c>
      <c r="AA38" s="626"/>
      <c r="AB38" s="626"/>
      <c r="AC38" s="626"/>
      <c r="AD38" s="627" t="s">
        <v>130</v>
      </c>
      <c r="AE38" s="627"/>
      <c r="AF38" s="627"/>
      <c r="AG38" s="627"/>
      <c r="AH38" s="627"/>
      <c r="AI38" s="627"/>
      <c r="AJ38" s="627"/>
      <c r="AK38" s="627"/>
      <c r="AL38" s="628" t="s">
        <v>130</v>
      </c>
      <c r="AM38" s="629"/>
      <c r="AN38" s="629"/>
      <c r="AO38" s="630"/>
      <c r="AQ38" s="689" t="s">
        <v>336</v>
      </c>
      <c r="AR38" s="690"/>
      <c r="AS38" s="690"/>
      <c r="AT38" s="690"/>
      <c r="AU38" s="690"/>
      <c r="AV38" s="690"/>
      <c r="AW38" s="690"/>
      <c r="AX38" s="690"/>
      <c r="AY38" s="691"/>
      <c r="AZ38" s="623">
        <v>111085</v>
      </c>
      <c r="BA38" s="624"/>
      <c r="BB38" s="624"/>
      <c r="BC38" s="624"/>
      <c r="BD38" s="654"/>
      <c r="BE38" s="654"/>
      <c r="BF38" s="680"/>
      <c r="BG38" s="620" t="s">
        <v>337</v>
      </c>
      <c r="BH38" s="621"/>
      <c r="BI38" s="621"/>
      <c r="BJ38" s="621"/>
      <c r="BK38" s="621"/>
      <c r="BL38" s="621"/>
      <c r="BM38" s="621"/>
      <c r="BN38" s="621"/>
      <c r="BO38" s="621"/>
      <c r="BP38" s="621"/>
      <c r="BQ38" s="621"/>
      <c r="BR38" s="621"/>
      <c r="BS38" s="621"/>
      <c r="BT38" s="621"/>
      <c r="BU38" s="622"/>
      <c r="BV38" s="623">
        <v>6635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1737447</v>
      </c>
      <c r="CS38" s="624"/>
      <c r="CT38" s="624"/>
      <c r="CU38" s="624"/>
      <c r="CV38" s="624"/>
      <c r="CW38" s="624"/>
      <c r="CX38" s="624"/>
      <c r="CY38" s="625"/>
      <c r="CZ38" s="628">
        <v>9.5</v>
      </c>
      <c r="DA38" s="656"/>
      <c r="DB38" s="656"/>
      <c r="DC38" s="658"/>
      <c r="DD38" s="632">
        <v>1363374</v>
      </c>
      <c r="DE38" s="624"/>
      <c r="DF38" s="624"/>
      <c r="DG38" s="624"/>
      <c r="DH38" s="624"/>
      <c r="DI38" s="624"/>
      <c r="DJ38" s="624"/>
      <c r="DK38" s="625"/>
      <c r="DL38" s="632">
        <v>1343986</v>
      </c>
      <c r="DM38" s="624"/>
      <c r="DN38" s="624"/>
      <c r="DO38" s="624"/>
      <c r="DP38" s="624"/>
      <c r="DQ38" s="624"/>
      <c r="DR38" s="624"/>
      <c r="DS38" s="624"/>
      <c r="DT38" s="624"/>
      <c r="DU38" s="624"/>
      <c r="DV38" s="625"/>
      <c r="DW38" s="628">
        <v>12</v>
      </c>
      <c r="DX38" s="656"/>
      <c r="DY38" s="656"/>
      <c r="DZ38" s="656"/>
      <c r="EA38" s="656"/>
      <c r="EB38" s="656"/>
      <c r="EC38" s="657"/>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176</v>
      </c>
      <c r="AA39" s="626"/>
      <c r="AB39" s="626"/>
      <c r="AC39" s="626"/>
      <c r="AD39" s="627" t="s">
        <v>130</v>
      </c>
      <c r="AE39" s="627"/>
      <c r="AF39" s="627"/>
      <c r="AG39" s="627"/>
      <c r="AH39" s="627"/>
      <c r="AI39" s="627"/>
      <c r="AJ39" s="627"/>
      <c r="AK39" s="627"/>
      <c r="AL39" s="628" t="s">
        <v>130</v>
      </c>
      <c r="AM39" s="629"/>
      <c r="AN39" s="629"/>
      <c r="AO39" s="630"/>
      <c r="AQ39" s="689" t="s">
        <v>340</v>
      </c>
      <c r="AR39" s="690"/>
      <c r="AS39" s="690"/>
      <c r="AT39" s="690"/>
      <c r="AU39" s="690"/>
      <c r="AV39" s="690"/>
      <c r="AW39" s="690"/>
      <c r="AX39" s="690"/>
      <c r="AY39" s="691"/>
      <c r="AZ39" s="623" t="s">
        <v>176</v>
      </c>
      <c r="BA39" s="624"/>
      <c r="BB39" s="624"/>
      <c r="BC39" s="624"/>
      <c r="BD39" s="654"/>
      <c r="BE39" s="654"/>
      <c r="BF39" s="680"/>
      <c r="BG39" s="620" t="s">
        <v>341</v>
      </c>
      <c r="BH39" s="621"/>
      <c r="BI39" s="621"/>
      <c r="BJ39" s="621"/>
      <c r="BK39" s="621"/>
      <c r="BL39" s="621"/>
      <c r="BM39" s="621"/>
      <c r="BN39" s="621"/>
      <c r="BO39" s="621"/>
      <c r="BP39" s="621"/>
      <c r="BQ39" s="621"/>
      <c r="BR39" s="621"/>
      <c r="BS39" s="621"/>
      <c r="BT39" s="621"/>
      <c r="BU39" s="622"/>
      <c r="BV39" s="623">
        <v>10083</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494654</v>
      </c>
      <c r="CS39" s="654"/>
      <c r="CT39" s="654"/>
      <c r="CU39" s="654"/>
      <c r="CV39" s="654"/>
      <c r="CW39" s="654"/>
      <c r="CX39" s="654"/>
      <c r="CY39" s="655"/>
      <c r="CZ39" s="628">
        <v>2.7</v>
      </c>
      <c r="DA39" s="656"/>
      <c r="DB39" s="656"/>
      <c r="DC39" s="658"/>
      <c r="DD39" s="632">
        <v>38760</v>
      </c>
      <c r="DE39" s="654"/>
      <c r="DF39" s="654"/>
      <c r="DG39" s="654"/>
      <c r="DH39" s="654"/>
      <c r="DI39" s="654"/>
      <c r="DJ39" s="654"/>
      <c r="DK39" s="655"/>
      <c r="DL39" s="632" t="s">
        <v>176</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343</v>
      </c>
      <c r="C40" s="621"/>
      <c r="D40" s="621"/>
      <c r="E40" s="621"/>
      <c r="F40" s="621"/>
      <c r="G40" s="621"/>
      <c r="H40" s="621"/>
      <c r="I40" s="621"/>
      <c r="J40" s="621"/>
      <c r="K40" s="621"/>
      <c r="L40" s="621"/>
      <c r="M40" s="621"/>
      <c r="N40" s="621"/>
      <c r="O40" s="621"/>
      <c r="P40" s="621"/>
      <c r="Q40" s="622"/>
      <c r="R40" s="623">
        <v>148200</v>
      </c>
      <c r="S40" s="624"/>
      <c r="T40" s="624"/>
      <c r="U40" s="624"/>
      <c r="V40" s="624"/>
      <c r="W40" s="624"/>
      <c r="X40" s="624"/>
      <c r="Y40" s="625"/>
      <c r="Z40" s="626">
        <v>0.8</v>
      </c>
      <c r="AA40" s="626"/>
      <c r="AB40" s="626"/>
      <c r="AC40" s="626"/>
      <c r="AD40" s="627" t="s">
        <v>130</v>
      </c>
      <c r="AE40" s="627"/>
      <c r="AF40" s="627"/>
      <c r="AG40" s="627"/>
      <c r="AH40" s="627"/>
      <c r="AI40" s="627"/>
      <c r="AJ40" s="627"/>
      <c r="AK40" s="627"/>
      <c r="AL40" s="628" t="s">
        <v>130</v>
      </c>
      <c r="AM40" s="629"/>
      <c r="AN40" s="629"/>
      <c r="AO40" s="630"/>
      <c r="AQ40" s="689" t="s">
        <v>344</v>
      </c>
      <c r="AR40" s="690"/>
      <c r="AS40" s="690"/>
      <c r="AT40" s="690"/>
      <c r="AU40" s="690"/>
      <c r="AV40" s="690"/>
      <c r="AW40" s="690"/>
      <c r="AX40" s="690"/>
      <c r="AY40" s="691"/>
      <c r="AZ40" s="623" t="s">
        <v>130</v>
      </c>
      <c r="BA40" s="624"/>
      <c r="BB40" s="624"/>
      <c r="BC40" s="624"/>
      <c r="BD40" s="654"/>
      <c r="BE40" s="654"/>
      <c r="BF40" s="680"/>
      <c r="BG40" s="669" t="s">
        <v>345</v>
      </c>
      <c r="BH40" s="670"/>
      <c r="BI40" s="670"/>
      <c r="BJ40" s="670"/>
      <c r="BK40" s="670"/>
      <c r="BL40" s="223"/>
      <c r="BM40" s="621" t="s">
        <v>346</v>
      </c>
      <c r="BN40" s="621"/>
      <c r="BO40" s="621"/>
      <c r="BP40" s="621"/>
      <c r="BQ40" s="621"/>
      <c r="BR40" s="621"/>
      <c r="BS40" s="621"/>
      <c r="BT40" s="621"/>
      <c r="BU40" s="622"/>
      <c r="BV40" s="623">
        <v>95</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14520</v>
      </c>
      <c r="CS40" s="624"/>
      <c r="CT40" s="624"/>
      <c r="CU40" s="624"/>
      <c r="CV40" s="624"/>
      <c r="CW40" s="624"/>
      <c r="CX40" s="624"/>
      <c r="CY40" s="625"/>
      <c r="CZ40" s="628">
        <v>0.1</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4" t="s">
        <v>348</v>
      </c>
      <c r="C41" s="645"/>
      <c r="D41" s="645"/>
      <c r="E41" s="645"/>
      <c r="F41" s="645"/>
      <c r="G41" s="645"/>
      <c r="H41" s="645"/>
      <c r="I41" s="645"/>
      <c r="J41" s="645"/>
      <c r="K41" s="645"/>
      <c r="L41" s="645"/>
      <c r="M41" s="645"/>
      <c r="N41" s="645"/>
      <c r="O41" s="645"/>
      <c r="P41" s="645"/>
      <c r="Q41" s="646"/>
      <c r="R41" s="698">
        <v>19341706</v>
      </c>
      <c r="S41" s="699"/>
      <c r="T41" s="699"/>
      <c r="U41" s="699"/>
      <c r="V41" s="699"/>
      <c r="W41" s="699"/>
      <c r="X41" s="699"/>
      <c r="Y41" s="700"/>
      <c r="Z41" s="701">
        <v>100</v>
      </c>
      <c r="AA41" s="701"/>
      <c r="AB41" s="701"/>
      <c r="AC41" s="701"/>
      <c r="AD41" s="702">
        <v>11049213</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357180</v>
      </c>
      <c r="BA41" s="624"/>
      <c r="BB41" s="624"/>
      <c r="BC41" s="624"/>
      <c r="BD41" s="654"/>
      <c r="BE41" s="654"/>
      <c r="BF41" s="680"/>
      <c r="BG41" s="669"/>
      <c r="BH41" s="670"/>
      <c r="BI41" s="670"/>
      <c r="BJ41" s="670"/>
      <c r="BK41" s="670"/>
      <c r="BL41" s="223"/>
      <c r="BM41" s="621" t="s">
        <v>350</v>
      </c>
      <c r="BN41" s="621"/>
      <c r="BO41" s="621"/>
      <c r="BP41" s="621"/>
      <c r="BQ41" s="621"/>
      <c r="BR41" s="621"/>
      <c r="BS41" s="621"/>
      <c r="BT41" s="621"/>
      <c r="BU41" s="622"/>
      <c r="BV41" s="623" t="s">
        <v>130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130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352</v>
      </c>
      <c r="AR42" s="706"/>
      <c r="AS42" s="706"/>
      <c r="AT42" s="706"/>
      <c r="AU42" s="706"/>
      <c r="AV42" s="706"/>
      <c r="AW42" s="706"/>
      <c r="AX42" s="706"/>
      <c r="AY42" s="707"/>
      <c r="AZ42" s="698">
        <v>1380267</v>
      </c>
      <c r="BA42" s="699"/>
      <c r="BB42" s="699"/>
      <c r="BC42" s="699"/>
      <c r="BD42" s="682"/>
      <c r="BE42" s="682"/>
      <c r="BF42" s="684"/>
      <c r="BG42" s="671"/>
      <c r="BH42" s="672"/>
      <c r="BI42" s="672"/>
      <c r="BJ42" s="672"/>
      <c r="BK42" s="672"/>
      <c r="BL42" s="224"/>
      <c r="BM42" s="645" t="s">
        <v>353</v>
      </c>
      <c r="BN42" s="645"/>
      <c r="BO42" s="645"/>
      <c r="BP42" s="645"/>
      <c r="BQ42" s="645"/>
      <c r="BR42" s="645"/>
      <c r="BS42" s="645"/>
      <c r="BT42" s="645"/>
      <c r="BU42" s="646"/>
      <c r="BV42" s="698">
        <v>368</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1534116</v>
      </c>
      <c r="CS42" s="654"/>
      <c r="CT42" s="654"/>
      <c r="CU42" s="654"/>
      <c r="CV42" s="654"/>
      <c r="CW42" s="654"/>
      <c r="CX42" s="654"/>
      <c r="CY42" s="655"/>
      <c r="CZ42" s="628">
        <v>8.4</v>
      </c>
      <c r="DA42" s="656"/>
      <c r="DB42" s="656"/>
      <c r="DC42" s="658"/>
      <c r="DD42" s="632">
        <v>581497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31282</v>
      </c>
      <c r="CS43" s="654"/>
      <c r="CT43" s="654"/>
      <c r="CU43" s="654"/>
      <c r="CV43" s="654"/>
      <c r="CW43" s="654"/>
      <c r="CX43" s="654"/>
      <c r="CY43" s="655"/>
      <c r="CZ43" s="628">
        <v>0.2</v>
      </c>
      <c r="DA43" s="656"/>
      <c r="DB43" s="656"/>
      <c r="DC43" s="658"/>
      <c r="DD43" s="632">
        <v>31282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1512930</v>
      </c>
      <c r="CS44" s="624"/>
      <c r="CT44" s="624"/>
      <c r="CU44" s="624"/>
      <c r="CV44" s="624"/>
      <c r="CW44" s="624"/>
      <c r="CX44" s="624"/>
      <c r="CY44" s="625"/>
      <c r="CZ44" s="628">
        <v>8.3000000000000007</v>
      </c>
      <c r="DA44" s="629"/>
      <c r="DB44" s="629"/>
      <c r="DC44" s="635"/>
      <c r="DD44" s="632">
        <v>581497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307636</v>
      </c>
      <c r="CS45" s="654"/>
      <c r="CT45" s="654"/>
      <c r="CU45" s="654"/>
      <c r="CV45" s="654"/>
      <c r="CW45" s="654"/>
      <c r="CX45" s="654"/>
      <c r="CY45" s="655"/>
      <c r="CZ45" s="628">
        <v>1.7</v>
      </c>
      <c r="DA45" s="656"/>
      <c r="DB45" s="656"/>
      <c r="DC45" s="658"/>
      <c r="DD45" s="632">
        <v>24547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1155736</v>
      </c>
      <c r="CS46" s="624"/>
      <c r="CT46" s="624"/>
      <c r="CU46" s="624"/>
      <c r="CV46" s="624"/>
      <c r="CW46" s="624"/>
      <c r="CX46" s="624"/>
      <c r="CY46" s="625"/>
      <c r="CZ46" s="628">
        <v>6.3</v>
      </c>
      <c r="DA46" s="629"/>
      <c r="DB46" s="629"/>
      <c r="DC46" s="635"/>
      <c r="DD46" s="632">
        <v>549811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v>21186</v>
      </c>
      <c r="CS47" s="654"/>
      <c r="CT47" s="654"/>
      <c r="CU47" s="654"/>
      <c r="CV47" s="654"/>
      <c r="CW47" s="654"/>
      <c r="CX47" s="654"/>
      <c r="CY47" s="655"/>
      <c r="CZ47" s="628">
        <v>0.1</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363</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364</v>
      </c>
      <c r="CE49" s="645"/>
      <c r="CF49" s="645"/>
      <c r="CG49" s="645"/>
      <c r="CH49" s="645"/>
      <c r="CI49" s="645"/>
      <c r="CJ49" s="645"/>
      <c r="CK49" s="645"/>
      <c r="CL49" s="645"/>
      <c r="CM49" s="645"/>
      <c r="CN49" s="645"/>
      <c r="CO49" s="645"/>
      <c r="CP49" s="645"/>
      <c r="CQ49" s="646"/>
      <c r="CR49" s="698">
        <v>18228581</v>
      </c>
      <c r="CS49" s="682"/>
      <c r="CT49" s="682"/>
      <c r="CU49" s="682"/>
      <c r="CV49" s="682"/>
      <c r="CW49" s="682"/>
      <c r="CX49" s="682"/>
      <c r="CY49" s="711"/>
      <c r="CZ49" s="703">
        <v>100</v>
      </c>
      <c r="DA49" s="712"/>
      <c r="DB49" s="712"/>
      <c r="DC49" s="713"/>
      <c r="DD49" s="714">
        <v>12414687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lhfWlB95OCbXPX0Z1+bmEDDPG4znEUnWJM3kh20p+pCwjobz/XfSQXeCK5DVXYZkVUv35s7cEhejd0TcOLSQA==" saltValue="dyuD12ulPkjgIxEyb5Zl+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365</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366</v>
      </c>
      <c r="DK2" s="737"/>
      <c r="DL2" s="737"/>
      <c r="DM2" s="737"/>
      <c r="DN2" s="737"/>
      <c r="DO2" s="738"/>
      <c r="DP2" s="228"/>
      <c r="DQ2" s="736" t="s">
        <v>367</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370</v>
      </c>
      <c r="B5" s="730"/>
      <c r="C5" s="730"/>
      <c r="D5" s="730"/>
      <c r="E5" s="730"/>
      <c r="F5" s="730"/>
      <c r="G5" s="730"/>
      <c r="H5" s="730"/>
      <c r="I5" s="730"/>
      <c r="J5" s="730"/>
      <c r="K5" s="730"/>
      <c r="L5" s="730"/>
      <c r="M5" s="730"/>
      <c r="N5" s="730"/>
      <c r="O5" s="730"/>
      <c r="P5" s="731"/>
      <c r="Q5" s="725" t="s">
        <v>371</v>
      </c>
      <c r="R5" s="721"/>
      <c r="S5" s="721"/>
      <c r="T5" s="721"/>
      <c r="U5" s="722"/>
      <c r="V5" s="725" t="s">
        <v>372</v>
      </c>
      <c r="W5" s="721"/>
      <c r="X5" s="721"/>
      <c r="Y5" s="721"/>
      <c r="Z5" s="722"/>
      <c r="AA5" s="725" t="s">
        <v>373</v>
      </c>
      <c r="AB5" s="721"/>
      <c r="AC5" s="721"/>
      <c r="AD5" s="721"/>
      <c r="AE5" s="721"/>
      <c r="AF5" s="741" t="s">
        <v>374</v>
      </c>
      <c r="AG5" s="721"/>
      <c r="AH5" s="721"/>
      <c r="AI5" s="721"/>
      <c r="AJ5" s="727"/>
      <c r="AK5" s="721" t="s">
        <v>375</v>
      </c>
      <c r="AL5" s="721"/>
      <c r="AM5" s="721"/>
      <c r="AN5" s="721"/>
      <c r="AO5" s="722"/>
      <c r="AP5" s="725" t="s">
        <v>376</v>
      </c>
      <c r="AQ5" s="721"/>
      <c r="AR5" s="721"/>
      <c r="AS5" s="721"/>
      <c r="AT5" s="722"/>
      <c r="AU5" s="725" t="s">
        <v>377</v>
      </c>
      <c r="AV5" s="721"/>
      <c r="AW5" s="721"/>
      <c r="AX5" s="721"/>
      <c r="AY5" s="727"/>
      <c r="AZ5" s="232"/>
      <c r="BA5" s="232"/>
      <c r="BB5" s="232"/>
      <c r="BC5" s="232"/>
      <c r="BD5" s="232"/>
      <c r="BE5" s="233"/>
      <c r="BF5" s="233"/>
      <c r="BG5" s="233"/>
      <c r="BH5" s="233"/>
      <c r="BI5" s="233"/>
      <c r="BJ5" s="233"/>
      <c r="BK5" s="233"/>
      <c r="BL5" s="233"/>
      <c r="BM5" s="233"/>
      <c r="BN5" s="233"/>
      <c r="BO5" s="233"/>
      <c r="BP5" s="233"/>
      <c r="BQ5" s="729" t="s">
        <v>378</v>
      </c>
      <c r="BR5" s="730"/>
      <c r="BS5" s="730"/>
      <c r="BT5" s="730"/>
      <c r="BU5" s="730"/>
      <c r="BV5" s="730"/>
      <c r="BW5" s="730"/>
      <c r="BX5" s="730"/>
      <c r="BY5" s="730"/>
      <c r="BZ5" s="730"/>
      <c r="CA5" s="730"/>
      <c r="CB5" s="730"/>
      <c r="CC5" s="730"/>
      <c r="CD5" s="730"/>
      <c r="CE5" s="730"/>
      <c r="CF5" s="730"/>
      <c r="CG5" s="731"/>
      <c r="CH5" s="725" t="s">
        <v>379</v>
      </c>
      <c r="CI5" s="721"/>
      <c r="CJ5" s="721"/>
      <c r="CK5" s="721"/>
      <c r="CL5" s="722"/>
      <c r="CM5" s="725" t="s">
        <v>380</v>
      </c>
      <c r="CN5" s="721"/>
      <c r="CO5" s="721"/>
      <c r="CP5" s="721"/>
      <c r="CQ5" s="722"/>
      <c r="CR5" s="725" t="s">
        <v>381</v>
      </c>
      <c r="CS5" s="721"/>
      <c r="CT5" s="721"/>
      <c r="CU5" s="721"/>
      <c r="CV5" s="722"/>
      <c r="CW5" s="725" t="s">
        <v>382</v>
      </c>
      <c r="CX5" s="721"/>
      <c r="CY5" s="721"/>
      <c r="CZ5" s="721"/>
      <c r="DA5" s="722"/>
      <c r="DB5" s="725" t="s">
        <v>383</v>
      </c>
      <c r="DC5" s="721"/>
      <c r="DD5" s="721"/>
      <c r="DE5" s="721"/>
      <c r="DF5" s="722"/>
      <c r="DG5" s="774" t="s">
        <v>384</v>
      </c>
      <c r="DH5" s="775"/>
      <c r="DI5" s="775"/>
      <c r="DJ5" s="775"/>
      <c r="DK5" s="776"/>
      <c r="DL5" s="774" t="s">
        <v>385</v>
      </c>
      <c r="DM5" s="775"/>
      <c r="DN5" s="775"/>
      <c r="DO5" s="775"/>
      <c r="DP5" s="776"/>
      <c r="DQ5" s="725" t="s">
        <v>386</v>
      </c>
      <c r="DR5" s="721"/>
      <c r="DS5" s="721"/>
      <c r="DT5" s="721"/>
      <c r="DU5" s="722"/>
      <c r="DV5" s="725" t="s">
        <v>377</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387</v>
      </c>
      <c r="C7" s="761"/>
      <c r="D7" s="761"/>
      <c r="E7" s="761"/>
      <c r="F7" s="761"/>
      <c r="G7" s="761"/>
      <c r="H7" s="761"/>
      <c r="I7" s="761"/>
      <c r="J7" s="761"/>
      <c r="K7" s="761"/>
      <c r="L7" s="761"/>
      <c r="M7" s="761"/>
      <c r="N7" s="761"/>
      <c r="O7" s="761"/>
      <c r="P7" s="762"/>
      <c r="Q7" s="763">
        <v>19363</v>
      </c>
      <c r="R7" s="764"/>
      <c r="S7" s="764"/>
      <c r="T7" s="764"/>
      <c r="U7" s="764"/>
      <c r="V7" s="764">
        <v>18250</v>
      </c>
      <c r="W7" s="764"/>
      <c r="X7" s="764"/>
      <c r="Y7" s="764"/>
      <c r="Z7" s="764"/>
      <c r="AA7" s="764">
        <v>1113</v>
      </c>
      <c r="AB7" s="764"/>
      <c r="AC7" s="764"/>
      <c r="AD7" s="764"/>
      <c r="AE7" s="765"/>
      <c r="AF7" s="766">
        <v>934</v>
      </c>
      <c r="AG7" s="767"/>
      <c r="AH7" s="767"/>
      <c r="AI7" s="767"/>
      <c r="AJ7" s="768"/>
      <c r="AK7" s="769">
        <v>1074</v>
      </c>
      <c r="AL7" s="770"/>
      <c r="AM7" s="770"/>
      <c r="AN7" s="770"/>
      <c r="AO7" s="770"/>
      <c r="AP7" s="770">
        <v>15887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19342</v>
      </c>
      <c r="R23" s="793"/>
      <c r="S23" s="793"/>
      <c r="T23" s="793"/>
      <c r="U23" s="793"/>
      <c r="V23" s="793">
        <v>18229</v>
      </c>
      <c r="W23" s="793"/>
      <c r="X23" s="793"/>
      <c r="Y23" s="793"/>
      <c r="Z23" s="793"/>
      <c r="AA23" s="793">
        <v>1113</v>
      </c>
      <c r="AB23" s="793"/>
      <c r="AC23" s="793"/>
      <c r="AD23" s="793"/>
      <c r="AE23" s="794"/>
      <c r="AF23" s="795">
        <v>934</v>
      </c>
      <c r="AG23" s="793"/>
      <c r="AH23" s="793"/>
      <c r="AI23" s="793"/>
      <c r="AJ23" s="796"/>
      <c r="AK23" s="797"/>
      <c r="AL23" s="798"/>
      <c r="AM23" s="798"/>
      <c r="AN23" s="798"/>
      <c r="AO23" s="798"/>
      <c r="AP23" s="793">
        <v>15887</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370</v>
      </c>
      <c r="B26" s="730"/>
      <c r="C26" s="730"/>
      <c r="D26" s="730"/>
      <c r="E26" s="730"/>
      <c r="F26" s="730"/>
      <c r="G26" s="730"/>
      <c r="H26" s="730"/>
      <c r="I26" s="730"/>
      <c r="J26" s="730"/>
      <c r="K26" s="730"/>
      <c r="L26" s="730"/>
      <c r="M26" s="730"/>
      <c r="N26" s="730"/>
      <c r="O26" s="730"/>
      <c r="P26" s="731"/>
      <c r="Q26" s="725" t="s">
        <v>393</v>
      </c>
      <c r="R26" s="721"/>
      <c r="S26" s="721"/>
      <c r="T26" s="721"/>
      <c r="U26" s="722"/>
      <c r="V26" s="725" t="s">
        <v>394</v>
      </c>
      <c r="W26" s="721"/>
      <c r="X26" s="721"/>
      <c r="Y26" s="721"/>
      <c r="Z26" s="722"/>
      <c r="AA26" s="725" t="s">
        <v>395</v>
      </c>
      <c r="AB26" s="721"/>
      <c r="AC26" s="721"/>
      <c r="AD26" s="721"/>
      <c r="AE26" s="721"/>
      <c r="AF26" s="814" t="s">
        <v>396</v>
      </c>
      <c r="AG26" s="815"/>
      <c r="AH26" s="815"/>
      <c r="AI26" s="815"/>
      <c r="AJ26" s="816"/>
      <c r="AK26" s="721" t="s">
        <v>397</v>
      </c>
      <c r="AL26" s="721"/>
      <c r="AM26" s="721"/>
      <c r="AN26" s="721"/>
      <c r="AO26" s="722"/>
      <c r="AP26" s="725" t="s">
        <v>398</v>
      </c>
      <c r="AQ26" s="721"/>
      <c r="AR26" s="721"/>
      <c r="AS26" s="721"/>
      <c r="AT26" s="722"/>
      <c r="AU26" s="725" t="s">
        <v>399</v>
      </c>
      <c r="AV26" s="721"/>
      <c r="AW26" s="721"/>
      <c r="AX26" s="721"/>
      <c r="AY26" s="722"/>
      <c r="AZ26" s="725" t="s">
        <v>400</v>
      </c>
      <c r="BA26" s="721"/>
      <c r="BB26" s="721"/>
      <c r="BC26" s="721"/>
      <c r="BD26" s="722"/>
      <c r="BE26" s="725" t="s">
        <v>377</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401</v>
      </c>
      <c r="C28" s="761"/>
      <c r="D28" s="761"/>
      <c r="E28" s="761"/>
      <c r="F28" s="761"/>
      <c r="G28" s="761"/>
      <c r="H28" s="761"/>
      <c r="I28" s="761"/>
      <c r="J28" s="761"/>
      <c r="K28" s="761"/>
      <c r="L28" s="761"/>
      <c r="M28" s="761"/>
      <c r="N28" s="761"/>
      <c r="O28" s="761"/>
      <c r="P28" s="762"/>
      <c r="Q28" s="822">
        <v>5497</v>
      </c>
      <c r="R28" s="823"/>
      <c r="S28" s="823"/>
      <c r="T28" s="823"/>
      <c r="U28" s="823"/>
      <c r="V28" s="823">
        <v>5205</v>
      </c>
      <c r="W28" s="823"/>
      <c r="X28" s="823"/>
      <c r="Y28" s="823"/>
      <c r="Z28" s="823"/>
      <c r="AA28" s="823">
        <v>292</v>
      </c>
      <c r="AB28" s="823"/>
      <c r="AC28" s="823"/>
      <c r="AD28" s="823"/>
      <c r="AE28" s="824"/>
      <c r="AF28" s="825">
        <v>292</v>
      </c>
      <c r="AG28" s="823"/>
      <c r="AH28" s="823"/>
      <c r="AI28" s="823"/>
      <c r="AJ28" s="826"/>
      <c r="AK28" s="827">
        <v>313</v>
      </c>
      <c r="AL28" s="828"/>
      <c r="AM28" s="828"/>
      <c r="AN28" s="828"/>
      <c r="AO28" s="828"/>
      <c r="AP28" s="828" t="s">
        <v>503</v>
      </c>
      <c r="AQ28" s="828"/>
      <c r="AR28" s="828"/>
      <c r="AS28" s="828"/>
      <c r="AT28" s="828"/>
      <c r="AU28" s="828" t="s">
        <v>503</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402</v>
      </c>
      <c r="C29" s="750"/>
      <c r="D29" s="750"/>
      <c r="E29" s="750"/>
      <c r="F29" s="750"/>
      <c r="G29" s="750"/>
      <c r="H29" s="750"/>
      <c r="I29" s="750"/>
      <c r="J29" s="750"/>
      <c r="K29" s="750"/>
      <c r="L29" s="750"/>
      <c r="M29" s="750"/>
      <c r="N29" s="750"/>
      <c r="O29" s="750"/>
      <c r="P29" s="751"/>
      <c r="Q29" s="752">
        <v>4479</v>
      </c>
      <c r="R29" s="753"/>
      <c r="S29" s="753"/>
      <c r="T29" s="753"/>
      <c r="U29" s="753"/>
      <c r="V29" s="753">
        <v>4351</v>
      </c>
      <c r="W29" s="753"/>
      <c r="X29" s="753"/>
      <c r="Y29" s="753"/>
      <c r="Z29" s="753"/>
      <c r="AA29" s="753">
        <v>128</v>
      </c>
      <c r="AB29" s="753"/>
      <c r="AC29" s="753"/>
      <c r="AD29" s="753"/>
      <c r="AE29" s="754"/>
      <c r="AF29" s="755">
        <v>128</v>
      </c>
      <c r="AG29" s="756"/>
      <c r="AH29" s="756"/>
      <c r="AI29" s="756"/>
      <c r="AJ29" s="757"/>
      <c r="AK29" s="834">
        <v>631</v>
      </c>
      <c r="AL29" s="830"/>
      <c r="AM29" s="830"/>
      <c r="AN29" s="830"/>
      <c r="AO29" s="830"/>
      <c r="AP29" s="830" t="s">
        <v>503</v>
      </c>
      <c r="AQ29" s="830"/>
      <c r="AR29" s="830"/>
      <c r="AS29" s="830"/>
      <c r="AT29" s="830"/>
      <c r="AU29" s="830" t="s">
        <v>503</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403</v>
      </c>
      <c r="C30" s="750"/>
      <c r="D30" s="750"/>
      <c r="E30" s="750"/>
      <c r="F30" s="750"/>
      <c r="G30" s="750"/>
      <c r="H30" s="750"/>
      <c r="I30" s="750"/>
      <c r="J30" s="750"/>
      <c r="K30" s="750"/>
      <c r="L30" s="750"/>
      <c r="M30" s="750"/>
      <c r="N30" s="750"/>
      <c r="O30" s="750"/>
      <c r="P30" s="751"/>
      <c r="Q30" s="752">
        <v>642</v>
      </c>
      <c r="R30" s="753"/>
      <c r="S30" s="753"/>
      <c r="T30" s="753"/>
      <c r="U30" s="753"/>
      <c r="V30" s="753">
        <v>640</v>
      </c>
      <c r="W30" s="753"/>
      <c r="X30" s="753"/>
      <c r="Y30" s="753"/>
      <c r="Z30" s="753"/>
      <c r="AA30" s="753">
        <v>2</v>
      </c>
      <c r="AB30" s="753"/>
      <c r="AC30" s="753"/>
      <c r="AD30" s="753"/>
      <c r="AE30" s="754"/>
      <c r="AF30" s="755">
        <v>2</v>
      </c>
      <c r="AG30" s="756"/>
      <c r="AH30" s="756"/>
      <c r="AI30" s="756"/>
      <c r="AJ30" s="757"/>
      <c r="AK30" s="834">
        <v>150</v>
      </c>
      <c r="AL30" s="830"/>
      <c r="AM30" s="830"/>
      <c r="AN30" s="830"/>
      <c r="AO30" s="830"/>
      <c r="AP30" s="830" t="s">
        <v>503</v>
      </c>
      <c r="AQ30" s="830"/>
      <c r="AR30" s="830"/>
      <c r="AS30" s="830"/>
      <c r="AT30" s="830"/>
      <c r="AU30" s="830" t="s">
        <v>503</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404</v>
      </c>
      <c r="C31" s="750"/>
      <c r="D31" s="750"/>
      <c r="E31" s="750"/>
      <c r="F31" s="750"/>
      <c r="G31" s="750"/>
      <c r="H31" s="750"/>
      <c r="I31" s="750"/>
      <c r="J31" s="750"/>
      <c r="K31" s="750"/>
      <c r="L31" s="750"/>
      <c r="M31" s="750"/>
      <c r="N31" s="750"/>
      <c r="O31" s="750"/>
      <c r="P31" s="751"/>
      <c r="Q31" s="752">
        <v>1198</v>
      </c>
      <c r="R31" s="753"/>
      <c r="S31" s="753"/>
      <c r="T31" s="753"/>
      <c r="U31" s="753"/>
      <c r="V31" s="753">
        <v>1516</v>
      </c>
      <c r="W31" s="753"/>
      <c r="X31" s="753"/>
      <c r="Y31" s="753"/>
      <c r="Z31" s="753"/>
      <c r="AA31" s="753">
        <v>-318</v>
      </c>
      <c r="AB31" s="753"/>
      <c r="AC31" s="753"/>
      <c r="AD31" s="753"/>
      <c r="AE31" s="754"/>
      <c r="AF31" s="755">
        <v>708</v>
      </c>
      <c r="AG31" s="756"/>
      <c r="AH31" s="756"/>
      <c r="AI31" s="756"/>
      <c r="AJ31" s="757"/>
      <c r="AK31" s="834">
        <v>111</v>
      </c>
      <c r="AL31" s="830"/>
      <c r="AM31" s="830"/>
      <c r="AN31" s="830"/>
      <c r="AO31" s="830"/>
      <c r="AP31" s="830">
        <v>2292</v>
      </c>
      <c r="AQ31" s="830"/>
      <c r="AR31" s="830"/>
      <c r="AS31" s="830"/>
      <c r="AT31" s="830"/>
      <c r="AU31" s="830">
        <v>1552</v>
      </c>
      <c r="AV31" s="830"/>
      <c r="AW31" s="830"/>
      <c r="AX31" s="830"/>
      <c r="AY31" s="830"/>
      <c r="AZ31" s="831" t="s">
        <v>503</v>
      </c>
      <c r="BA31" s="831"/>
      <c r="BB31" s="831"/>
      <c r="BC31" s="831"/>
      <c r="BD31" s="831"/>
      <c r="BE31" s="832" t="s">
        <v>405</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389</v>
      </c>
      <c r="B63" s="789" t="s">
        <v>407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1131</v>
      </c>
      <c r="AG63" s="844"/>
      <c r="AH63" s="844"/>
      <c r="AI63" s="844"/>
      <c r="AJ63" s="845"/>
      <c r="AK63" s="846"/>
      <c r="AL63" s="841"/>
      <c r="AM63" s="841"/>
      <c r="AN63" s="841"/>
      <c r="AO63" s="841"/>
      <c r="AP63" s="844">
        <v>2292</v>
      </c>
      <c r="AQ63" s="844"/>
      <c r="AR63" s="844"/>
      <c r="AS63" s="844"/>
      <c r="AT63" s="844"/>
      <c r="AU63" s="844">
        <v>1552</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409</v>
      </c>
      <c r="B66" s="730"/>
      <c r="C66" s="730"/>
      <c r="D66" s="730"/>
      <c r="E66" s="730"/>
      <c r="F66" s="730"/>
      <c r="G66" s="730"/>
      <c r="H66" s="730"/>
      <c r="I66" s="730"/>
      <c r="J66" s="730"/>
      <c r="K66" s="730"/>
      <c r="L66" s="730"/>
      <c r="M66" s="730"/>
      <c r="N66" s="730"/>
      <c r="O66" s="730"/>
      <c r="P66" s="731"/>
      <c r="Q66" s="725" t="s">
        <v>393</v>
      </c>
      <c r="R66" s="721"/>
      <c r="S66" s="721"/>
      <c r="T66" s="721"/>
      <c r="U66" s="722"/>
      <c r="V66" s="725" t="s">
        <v>410</v>
      </c>
      <c r="W66" s="721"/>
      <c r="X66" s="721"/>
      <c r="Y66" s="721"/>
      <c r="Z66" s="722"/>
      <c r="AA66" s="725" t="s">
        <v>395</v>
      </c>
      <c r="AB66" s="721"/>
      <c r="AC66" s="721"/>
      <c r="AD66" s="721"/>
      <c r="AE66" s="722"/>
      <c r="AF66" s="854" t="s">
        <v>396</v>
      </c>
      <c r="AG66" s="815"/>
      <c r="AH66" s="815"/>
      <c r="AI66" s="815"/>
      <c r="AJ66" s="855"/>
      <c r="AK66" s="725" t="s">
        <v>411</v>
      </c>
      <c r="AL66" s="730"/>
      <c r="AM66" s="730"/>
      <c r="AN66" s="730"/>
      <c r="AO66" s="731"/>
      <c r="AP66" s="725" t="s">
        <v>412</v>
      </c>
      <c r="AQ66" s="721"/>
      <c r="AR66" s="721"/>
      <c r="AS66" s="721"/>
      <c r="AT66" s="722"/>
      <c r="AU66" s="725" t="s">
        <v>413</v>
      </c>
      <c r="AV66" s="721"/>
      <c r="AW66" s="721"/>
      <c r="AX66" s="721"/>
      <c r="AY66" s="722"/>
      <c r="AZ66" s="725" t="s">
        <v>377</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566</v>
      </c>
      <c r="C68" s="870"/>
      <c r="D68" s="870"/>
      <c r="E68" s="870"/>
      <c r="F68" s="870"/>
      <c r="G68" s="870"/>
      <c r="H68" s="870"/>
      <c r="I68" s="870"/>
      <c r="J68" s="870"/>
      <c r="K68" s="870"/>
      <c r="L68" s="870"/>
      <c r="M68" s="870"/>
      <c r="N68" s="870"/>
      <c r="O68" s="870"/>
      <c r="P68" s="871"/>
      <c r="Q68" s="872">
        <v>21460</v>
      </c>
      <c r="R68" s="866"/>
      <c r="S68" s="866"/>
      <c r="T68" s="866"/>
      <c r="U68" s="866"/>
      <c r="V68" s="866">
        <v>20757</v>
      </c>
      <c r="W68" s="866"/>
      <c r="X68" s="866"/>
      <c r="Y68" s="866"/>
      <c r="Z68" s="866"/>
      <c r="AA68" s="866">
        <v>704</v>
      </c>
      <c r="AB68" s="866"/>
      <c r="AC68" s="866"/>
      <c r="AD68" s="866"/>
      <c r="AE68" s="866"/>
      <c r="AF68" s="866">
        <v>704</v>
      </c>
      <c r="AG68" s="866"/>
      <c r="AH68" s="866"/>
      <c r="AI68" s="866"/>
      <c r="AJ68" s="866"/>
      <c r="AK68" s="866">
        <v>118</v>
      </c>
      <c r="AL68" s="866"/>
      <c r="AM68" s="866"/>
      <c r="AN68" s="866"/>
      <c r="AO68" s="866"/>
      <c r="AP68" s="866" t="s">
        <v>503</v>
      </c>
      <c r="AQ68" s="866"/>
      <c r="AR68" s="866"/>
      <c r="AS68" s="866"/>
      <c r="AT68" s="866"/>
      <c r="AU68" s="866" t="s">
        <v>503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567</v>
      </c>
      <c r="C69" s="874"/>
      <c r="D69" s="874"/>
      <c r="E69" s="874"/>
      <c r="F69" s="874"/>
      <c r="G69" s="874"/>
      <c r="H69" s="874"/>
      <c r="I69" s="874"/>
      <c r="J69" s="874"/>
      <c r="K69" s="874"/>
      <c r="L69" s="874"/>
      <c r="M69" s="874"/>
      <c r="N69" s="874"/>
      <c r="O69" s="874"/>
      <c r="P69" s="875"/>
      <c r="Q69" s="876">
        <v>179</v>
      </c>
      <c r="R69" s="830"/>
      <c r="S69" s="830"/>
      <c r="T69" s="830"/>
      <c r="U69" s="830"/>
      <c r="V69" s="830">
        <v>133</v>
      </c>
      <c r="W69" s="830"/>
      <c r="X69" s="830"/>
      <c r="Y69" s="830"/>
      <c r="Z69" s="830"/>
      <c r="AA69" s="830">
        <v>47</v>
      </c>
      <c r="AB69" s="830"/>
      <c r="AC69" s="830"/>
      <c r="AD69" s="830"/>
      <c r="AE69" s="830"/>
      <c r="AF69" s="830">
        <v>47</v>
      </c>
      <c r="AG69" s="830"/>
      <c r="AH69" s="830"/>
      <c r="AI69" s="830"/>
      <c r="AJ69" s="830"/>
      <c r="AK69" s="830" t="s">
        <v>503</v>
      </c>
      <c r="AL69" s="830"/>
      <c r="AM69" s="830"/>
      <c r="AN69" s="830"/>
      <c r="AO69" s="830"/>
      <c r="AP69" s="830" t="s">
        <v>503</v>
      </c>
      <c r="AQ69" s="830"/>
      <c r="AR69" s="830"/>
      <c r="AS69" s="830"/>
      <c r="AT69" s="830"/>
      <c r="AU69" s="830" t="s">
        <v>503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568</v>
      </c>
      <c r="C70" s="874"/>
      <c r="D70" s="874"/>
      <c r="E70" s="874"/>
      <c r="F70" s="874"/>
      <c r="G70" s="874"/>
      <c r="H70" s="874"/>
      <c r="I70" s="874"/>
      <c r="J70" s="874"/>
      <c r="K70" s="874"/>
      <c r="L70" s="874"/>
      <c r="M70" s="874"/>
      <c r="N70" s="874"/>
      <c r="O70" s="874"/>
      <c r="P70" s="875"/>
      <c r="Q70" s="876">
        <v>107</v>
      </c>
      <c r="R70" s="830"/>
      <c r="S70" s="830"/>
      <c r="T70" s="830"/>
      <c r="U70" s="830"/>
      <c r="V70" s="830">
        <v>106</v>
      </c>
      <c r="W70" s="830"/>
      <c r="X70" s="830"/>
      <c r="Y70" s="830"/>
      <c r="Z70" s="830"/>
      <c r="AA70" s="830">
        <v>1</v>
      </c>
      <c r="AB70" s="830"/>
      <c r="AC70" s="830"/>
      <c r="AD70" s="830"/>
      <c r="AE70" s="830"/>
      <c r="AF70" s="830">
        <v>1</v>
      </c>
      <c r="AG70" s="830"/>
      <c r="AH70" s="830"/>
      <c r="AI70" s="830"/>
      <c r="AJ70" s="830"/>
      <c r="AK70" s="830">
        <v>8</v>
      </c>
      <c r="AL70" s="830"/>
      <c r="AM70" s="830"/>
      <c r="AN70" s="830"/>
      <c r="AO70" s="830"/>
      <c r="AP70" s="830" t="s">
        <v>503</v>
      </c>
      <c r="AQ70" s="830"/>
      <c r="AR70" s="830"/>
      <c r="AS70" s="830"/>
      <c r="AT70" s="830"/>
      <c r="AU70" s="830" t="s">
        <v>503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569</v>
      </c>
      <c r="C71" s="874"/>
      <c r="D71" s="874"/>
      <c r="E71" s="874"/>
      <c r="F71" s="874"/>
      <c r="G71" s="874"/>
      <c r="H71" s="874"/>
      <c r="I71" s="874"/>
      <c r="J71" s="874"/>
      <c r="K71" s="874"/>
      <c r="L71" s="874"/>
      <c r="M71" s="874"/>
      <c r="N71" s="874"/>
      <c r="O71" s="874"/>
      <c r="P71" s="875"/>
      <c r="Q71" s="876">
        <v>101</v>
      </c>
      <c r="R71" s="830"/>
      <c r="S71" s="830"/>
      <c r="T71" s="830"/>
      <c r="U71" s="830"/>
      <c r="V71" s="830">
        <v>61</v>
      </c>
      <c r="W71" s="830"/>
      <c r="X71" s="830"/>
      <c r="Y71" s="830"/>
      <c r="Z71" s="830"/>
      <c r="AA71" s="830">
        <v>40</v>
      </c>
      <c r="AB71" s="830"/>
      <c r="AC71" s="830"/>
      <c r="AD71" s="830"/>
      <c r="AE71" s="830"/>
      <c r="AF71" s="830">
        <v>40</v>
      </c>
      <c r="AG71" s="830"/>
      <c r="AH71" s="830"/>
      <c r="AI71" s="830"/>
      <c r="AJ71" s="830"/>
      <c r="AK71" s="830" t="s">
        <v>503</v>
      </c>
      <c r="AL71" s="830"/>
      <c r="AM71" s="830"/>
      <c r="AN71" s="830"/>
      <c r="AO71" s="830"/>
      <c r="AP71" s="830" t="s">
        <v>503</v>
      </c>
      <c r="AQ71" s="830"/>
      <c r="AR71" s="830"/>
      <c r="AS71" s="830"/>
      <c r="AT71" s="830"/>
      <c r="AU71" s="830" t="s">
        <v>503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570</v>
      </c>
      <c r="C72" s="874"/>
      <c r="D72" s="874"/>
      <c r="E72" s="874"/>
      <c r="F72" s="874"/>
      <c r="G72" s="874"/>
      <c r="H72" s="874"/>
      <c r="I72" s="874"/>
      <c r="J72" s="874"/>
      <c r="K72" s="874"/>
      <c r="L72" s="874"/>
      <c r="M72" s="874"/>
      <c r="N72" s="874"/>
      <c r="O72" s="874"/>
      <c r="P72" s="875"/>
      <c r="Q72" s="876">
        <v>2059</v>
      </c>
      <c r="R72" s="830"/>
      <c r="S72" s="830"/>
      <c r="T72" s="830"/>
      <c r="U72" s="830"/>
      <c r="V72" s="830">
        <v>1973</v>
      </c>
      <c r="W72" s="830"/>
      <c r="X72" s="830"/>
      <c r="Y72" s="830"/>
      <c r="Z72" s="830"/>
      <c r="AA72" s="830">
        <v>87</v>
      </c>
      <c r="AB72" s="830"/>
      <c r="AC72" s="830"/>
      <c r="AD72" s="830"/>
      <c r="AE72" s="830"/>
      <c r="AF72" s="830">
        <v>78</v>
      </c>
      <c r="AG72" s="830"/>
      <c r="AH72" s="830"/>
      <c r="AI72" s="830"/>
      <c r="AJ72" s="830"/>
      <c r="AK72" s="830" t="s">
        <v>503</v>
      </c>
      <c r="AL72" s="830"/>
      <c r="AM72" s="830"/>
      <c r="AN72" s="830"/>
      <c r="AO72" s="830"/>
      <c r="AP72" s="830">
        <v>219</v>
      </c>
      <c r="AQ72" s="830"/>
      <c r="AR72" s="830"/>
      <c r="AS72" s="830"/>
      <c r="AT72" s="830"/>
      <c r="AU72" s="830">
        <v>115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571</v>
      </c>
      <c r="C73" s="874"/>
      <c r="D73" s="874"/>
      <c r="E73" s="874"/>
      <c r="F73" s="874"/>
      <c r="G73" s="874"/>
      <c r="H73" s="874"/>
      <c r="I73" s="874"/>
      <c r="J73" s="874"/>
      <c r="K73" s="874"/>
      <c r="L73" s="874"/>
      <c r="M73" s="874"/>
      <c r="N73" s="874"/>
      <c r="O73" s="874"/>
      <c r="P73" s="875"/>
      <c r="Q73" s="876">
        <v>3784</v>
      </c>
      <c r="R73" s="830"/>
      <c r="S73" s="830"/>
      <c r="T73" s="830"/>
      <c r="U73" s="830"/>
      <c r="V73" s="830">
        <v>3656</v>
      </c>
      <c r="W73" s="830"/>
      <c r="X73" s="830"/>
      <c r="Y73" s="830"/>
      <c r="Z73" s="830"/>
      <c r="AA73" s="830">
        <v>128</v>
      </c>
      <c r="AB73" s="830"/>
      <c r="AC73" s="830"/>
      <c r="AD73" s="830"/>
      <c r="AE73" s="830"/>
      <c r="AF73" s="830">
        <v>5838</v>
      </c>
      <c r="AG73" s="830"/>
      <c r="AH73" s="830"/>
      <c r="AI73" s="830"/>
      <c r="AJ73" s="830"/>
      <c r="AK73" s="830" t="s">
        <v>503</v>
      </c>
      <c r="AL73" s="830"/>
      <c r="AM73" s="830"/>
      <c r="AN73" s="830"/>
      <c r="AO73" s="830"/>
      <c r="AP73" s="830">
        <v>2396</v>
      </c>
      <c r="AQ73" s="830"/>
      <c r="AR73" s="830"/>
      <c r="AS73" s="830"/>
      <c r="AT73" s="830"/>
      <c r="AU73" s="830" t="s">
        <v>503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572</v>
      </c>
      <c r="C74" s="874"/>
      <c r="D74" s="874"/>
      <c r="E74" s="874"/>
      <c r="F74" s="874"/>
      <c r="G74" s="874"/>
      <c r="H74" s="874"/>
      <c r="I74" s="874"/>
      <c r="J74" s="874"/>
      <c r="K74" s="874"/>
      <c r="L74" s="874"/>
      <c r="M74" s="874"/>
      <c r="N74" s="874"/>
      <c r="O74" s="874"/>
      <c r="P74" s="875"/>
      <c r="Q74" s="876">
        <v>3593</v>
      </c>
      <c r="R74" s="830"/>
      <c r="S74" s="830"/>
      <c r="T74" s="830"/>
      <c r="U74" s="830"/>
      <c r="V74" s="830">
        <v>3257</v>
      </c>
      <c r="W74" s="830"/>
      <c r="X74" s="830"/>
      <c r="Y74" s="830"/>
      <c r="Z74" s="830"/>
      <c r="AA74" s="830">
        <v>336</v>
      </c>
      <c r="AB74" s="830"/>
      <c r="AC74" s="830"/>
      <c r="AD74" s="830"/>
      <c r="AE74" s="830"/>
      <c r="AF74" s="830">
        <v>2056</v>
      </c>
      <c r="AG74" s="830"/>
      <c r="AH74" s="830"/>
      <c r="AI74" s="830"/>
      <c r="AJ74" s="830"/>
      <c r="AK74" s="830">
        <v>577</v>
      </c>
      <c r="AL74" s="830"/>
      <c r="AM74" s="830"/>
      <c r="AN74" s="830"/>
      <c r="AO74" s="830"/>
      <c r="AP74" s="830">
        <v>2555</v>
      </c>
      <c r="AQ74" s="830"/>
      <c r="AR74" s="830"/>
      <c r="AS74" s="830"/>
      <c r="AT74" s="830"/>
      <c r="AU74" s="830">
        <v>2023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573</v>
      </c>
      <c r="C75" s="874"/>
      <c r="D75" s="874"/>
      <c r="E75" s="874"/>
      <c r="F75" s="874"/>
      <c r="G75" s="874"/>
      <c r="H75" s="874"/>
      <c r="I75" s="874"/>
      <c r="J75" s="874"/>
      <c r="K75" s="874"/>
      <c r="L75" s="874"/>
      <c r="M75" s="874"/>
      <c r="N75" s="874"/>
      <c r="O75" s="874"/>
      <c r="P75" s="875"/>
      <c r="Q75" s="877">
        <v>40</v>
      </c>
      <c r="R75" s="878"/>
      <c r="S75" s="878"/>
      <c r="T75" s="878"/>
      <c r="U75" s="834"/>
      <c r="V75" s="879">
        <v>39</v>
      </c>
      <c r="W75" s="878"/>
      <c r="X75" s="878"/>
      <c r="Y75" s="878"/>
      <c r="Z75" s="834"/>
      <c r="AA75" s="879">
        <v>2</v>
      </c>
      <c r="AB75" s="878"/>
      <c r="AC75" s="878"/>
      <c r="AD75" s="878"/>
      <c r="AE75" s="834"/>
      <c r="AF75" s="879">
        <v>2</v>
      </c>
      <c r="AG75" s="878"/>
      <c r="AH75" s="878"/>
      <c r="AI75" s="878"/>
      <c r="AJ75" s="834"/>
      <c r="AK75" s="879" t="s">
        <v>503</v>
      </c>
      <c r="AL75" s="878"/>
      <c r="AM75" s="878"/>
      <c r="AN75" s="878"/>
      <c r="AO75" s="834"/>
      <c r="AP75" s="879">
        <v>116</v>
      </c>
      <c r="AQ75" s="878"/>
      <c r="AR75" s="878"/>
      <c r="AS75" s="878"/>
      <c r="AT75" s="834"/>
      <c r="AU75" s="879">
        <v>58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574</v>
      </c>
      <c r="C76" s="874"/>
      <c r="D76" s="874"/>
      <c r="E76" s="874"/>
      <c r="F76" s="874"/>
      <c r="G76" s="874"/>
      <c r="H76" s="874"/>
      <c r="I76" s="874"/>
      <c r="J76" s="874"/>
      <c r="K76" s="874"/>
      <c r="L76" s="874"/>
      <c r="M76" s="874"/>
      <c r="N76" s="874"/>
      <c r="O76" s="874"/>
      <c r="P76" s="875"/>
      <c r="Q76" s="877">
        <v>418</v>
      </c>
      <c r="R76" s="878"/>
      <c r="S76" s="878"/>
      <c r="T76" s="878"/>
      <c r="U76" s="834"/>
      <c r="V76" s="879">
        <v>381</v>
      </c>
      <c r="W76" s="878"/>
      <c r="X76" s="878"/>
      <c r="Y76" s="878"/>
      <c r="Z76" s="834"/>
      <c r="AA76" s="879">
        <v>37</v>
      </c>
      <c r="AB76" s="878"/>
      <c r="AC76" s="878"/>
      <c r="AD76" s="878"/>
      <c r="AE76" s="834"/>
      <c r="AF76" s="879">
        <v>37</v>
      </c>
      <c r="AG76" s="878"/>
      <c r="AH76" s="878"/>
      <c r="AI76" s="878"/>
      <c r="AJ76" s="834"/>
      <c r="AK76" s="879">
        <v>67</v>
      </c>
      <c r="AL76" s="878"/>
      <c r="AM76" s="878"/>
      <c r="AN76" s="878"/>
      <c r="AO76" s="834"/>
      <c r="AP76" s="879">
        <v>160</v>
      </c>
      <c r="AQ76" s="878"/>
      <c r="AR76" s="878"/>
      <c r="AS76" s="878"/>
      <c r="AT76" s="834"/>
      <c r="AU76" s="879">
        <v>107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575</v>
      </c>
      <c r="C77" s="874"/>
      <c r="D77" s="874"/>
      <c r="E77" s="874"/>
      <c r="F77" s="874"/>
      <c r="G77" s="874"/>
      <c r="H77" s="874"/>
      <c r="I77" s="874"/>
      <c r="J77" s="874"/>
      <c r="K77" s="874"/>
      <c r="L77" s="874"/>
      <c r="M77" s="874"/>
      <c r="N77" s="874"/>
      <c r="O77" s="874"/>
      <c r="P77" s="875"/>
      <c r="Q77" s="877">
        <v>2423</v>
      </c>
      <c r="R77" s="878"/>
      <c r="S77" s="878"/>
      <c r="T77" s="878"/>
      <c r="U77" s="834"/>
      <c r="V77" s="879">
        <v>2308</v>
      </c>
      <c r="W77" s="878"/>
      <c r="X77" s="878"/>
      <c r="Y77" s="878"/>
      <c r="Z77" s="834"/>
      <c r="AA77" s="879">
        <v>115</v>
      </c>
      <c r="AB77" s="878"/>
      <c r="AC77" s="878"/>
      <c r="AD77" s="878"/>
      <c r="AE77" s="834"/>
      <c r="AF77" s="879">
        <v>115</v>
      </c>
      <c r="AG77" s="878"/>
      <c r="AH77" s="878"/>
      <c r="AI77" s="878"/>
      <c r="AJ77" s="834"/>
      <c r="AK77" s="879">
        <v>130</v>
      </c>
      <c r="AL77" s="878"/>
      <c r="AM77" s="878"/>
      <c r="AN77" s="878"/>
      <c r="AO77" s="834"/>
      <c r="AP77" s="879" t="s">
        <v>503</v>
      </c>
      <c r="AQ77" s="878"/>
      <c r="AR77" s="878"/>
      <c r="AS77" s="878"/>
      <c r="AT77" s="834"/>
      <c r="AU77" s="879" t="s">
        <v>503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576</v>
      </c>
      <c r="C78" s="874"/>
      <c r="D78" s="874"/>
      <c r="E78" s="874"/>
      <c r="F78" s="874"/>
      <c r="G78" s="874"/>
      <c r="H78" s="874"/>
      <c r="I78" s="874"/>
      <c r="J78" s="874"/>
      <c r="K78" s="874"/>
      <c r="L78" s="874"/>
      <c r="M78" s="874"/>
      <c r="N78" s="874"/>
      <c r="O78" s="874"/>
      <c r="P78" s="875"/>
      <c r="Q78" s="876">
        <v>719774</v>
      </c>
      <c r="R78" s="830"/>
      <c r="S78" s="830"/>
      <c r="T78" s="830"/>
      <c r="U78" s="830"/>
      <c r="V78" s="830">
        <v>711648</v>
      </c>
      <c r="W78" s="830"/>
      <c r="X78" s="830"/>
      <c r="Y78" s="830"/>
      <c r="Z78" s="830"/>
      <c r="AA78" s="830">
        <v>8126</v>
      </c>
      <c r="AB78" s="830"/>
      <c r="AC78" s="830"/>
      <c r="AD78" s="830"/>
      <c r="AE78" s="830"/>
      <c r="AF78" s="830">
        <v>8126</v>
      </c>
      <c r="AG78" s="830"/>
      <c r="AH78" s="830"/>
      <c r="AI78" s="830"/>
      <c r="AJ78" s="830"/>
      <c r="AK78" s="830">
        <v>4022</v>
      </c>
      <c r="AL78" s="830"/>
      <c r="AM78" s="830"/>
      <c r="AN78" s="830"/>
      <c r="AO78" s="830"/>
      <c r="AP78" s="830" t="s">
        <v>503</v>
      </c>
      <c r="AQ78" s="830"/>
      <c r="AR78" s="830"/>
      <c r="AS78" s="830"/>
      <c r="AT78" s="830"/>
      <c r="AU78" s="830" t="s">
        <v>503</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414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SUM(AF68,AF69,AF70,AF71,AF72,AF73,AF74,AF75,AF76,AF77,AF78)</f>
        <v>17044</v>
      </c>
      <c r="AG88" s="844"/>
      <c r="AH88" s="844"/>
      <c r="AI88" s="844"/>
      <c r="AJ88" s="844"/>
      <c r="AK88" s="841"/>
      <c r="AL88" s="841"/>
      <c r="AM88" s="841"/>
      <c r="AN88" s="841"/>
      <c r="AO88" s="841"/>
      <c r="AP88" s="844">
        <f>SUM(AP68,AP69,AP70,AP71,AP72,AP73,AP74,AP75,AP76,AP77,AP78)</f>
        <v>5446</v>
      </c>
      <c r="AQ88" s="844"/>
      <c r="AR88" s="844"/>
      <c r="AS88" s="844"/>
      <c r="AT88" s="844"/>
      <c r="AU88" s="844">
        <f t="shared" ref="AU88" si="0">SUM(AU68,AU69,AU70,AU71,AU72,AU73,AU74,AU75,AU76,AU77,AU78)</f>
        <v>2303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423</v>
      </c>
      <c r="AB109" s="893"/>
      <c r="AC109" s="893"/>
      <c r="AD109" s="893"/>
      <c r="AE109" s="894"/>
      <c r="AF109" s="892" t="s">
        <v>424</v>
      </c>
      <c r="AG109" s="893"/>
      <c r="AH109" s="893"/>
      <c r="AI109" s="893"/>
      <c r="AJ109" s="894"/>
      <c r="AK109" s="892" t="s">
        <v>307</v>
      </c>
      <c r="AL109" s="893"/>
      <c r="AM109" s="893"/>
      <c r="AN109" s="893"/>
      <c r="AO109" s="894"/>
      <c r="AP109" s="892" t="s">
        <v>425</v>
      </c>
      <c r="AQ109" s="893"/>
      <c r="AR109" s="893"/>
      <c r="AS109" s="893"/>
      <c r="AT109" s="895"/>
      <c r="AU109" s="912" t="s">
        <v>422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423</v>
      </c>
      <c r="BR109" s="893"/>
      <c r="BS109" s="893"/>
      <c r="BT109" s="893"/>
      <c r="BU109" s="894"/>
      <c r="BV109" s="892" t="s">
        <v>424</v>
      </c>
      <c r="BW109" s="893"/>
      <c r="BX109" s="893"/>
      <c r="BY109" s="893"/>
      <c r="BZ109" s="894"/>
      <c r="CA109" s="892" t="s">
        <v>307</v>
      </c>
      <c r="CB109" s="893"/>
      <c r="CC109" s="893"/>
      <c r="CD109" s="893"/>
      <c r="CE109" s="894"/>
      <c r="CF109" s="913" t="s">
        <v>425</v>
      </c>
      <c r="CG109" s="913"/>
      <c r="CH109" s="913"/>
      <c r="CI109" s="913"/>
      <c r="CJ109" s="913"/>
      <c r="CK109" s="892" t="s">
        <v>426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423</v>
      </c>
      <c r="DH109" s="893"/>
      <c r="DI109" s="893"/>
      <c r="DJ109" s="893"/>
      <c r="DK109" s="894"/>
      <c r="DL109" s="892" t="s">
        <v>424</v>
      </c>
      <c r="DM109" s="893"/>
      <c r="DN109" s="893"/>
      <c r="DO109" s="893"/>
      <c r="DP109" s="894"/>
      <c r="DQ109" s="892" t="s">
        <v>307</v>
      </c>
      <c r="DR109" s="893"/>
      <c r="DS109" s="893"/>
      <c r="DT109" s="893"/>
      <c r="DU109" s="894"/>
      <c r="DV109" s="892" t="s">
        <v>425</v>
      </c>
      <c r="DW109" s="893"/>
      <c r="DX109" s="893"/>
      <c r="DY109" s="893"/>
      <c r="DZ109" s="895"/>
    </row>
    <row r="110" spans="1:131" s="230" customFormat="1" ht="26.25" customHeight="1" x14ac:dyDescent="0.15">
      <c r="A110" s="896" t="s">
        <v>427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1815437</v>
      </c>
      <c r="AB110" s="900"/>
      <c r="AC110" s="900"/>
      <c r="AD110" s="900"/>
      <c r="AE110" s="901"/>
      <c r="AF110" s="902">
        <v>1803275</v>
      </c>
      <c r="AG110" s="900"/>
      <c r="AH110" s="900"/>
      <c r="AI110" s="900"/>
      <c r="AJ110" s="901"/>
      <c r="AK110" s="902">
        <v>1822009</v>
      </c>
      <c r="AL110" s="900"/>
      <c r="AM110" s="900"/>
      <c r="AN110" s="900"/>
      <c r="AO110" s="901"/>
      <c r="AP110" s="903">
        <v>18.899999999999999</v>
      </c>
      <c r="AQ110" s="904"/>
      <c r="AR110" s="904"/>
      <c r="AS110" s="904"/>
      <c r="AT110" s="905"/>
      <c r="AU110" s="906" t="s">
        <v>76</v>
      </c>
      <c r="AV110" s="907"/>
      <c r="AW110" s="907"/>
      <c r="AX110" s="907"/>
      <c r="AY110" s="907"/>
      <c r="AZ110" s="929" t="s">
        <v>428</v>
      </c>
      <c r="BA110" s="897"/>
      <c r="BB110" s="897"/>
      <c r="BC110" s="897"/>
      <c r="BD110" s="897"/>
      <c r="BE110" s="897"/>
      <c r="BF110" s="897"/>
      <c r="BG110" s="897"/>
      <c r="BH110" s="897"/>
      <c r="BI110" s="897"/>
      <c r="BJ110" s="897"/>
      <c r="BK110" s="897"/>
      <c r="BL110" s="897"/>
      <c r="BM110" s="897"/>
      <c r="BN110" s="897"/>
      <c r="BO110" s="897"/>
      <c r="BP110" s="898"/>
      <c r="BQ110" s="930">
        <v>17255074</v>
      </c>
      <c r="BR110" s="931"/>
      <c r="BS110" s="931"/>
      <c r="BT110" s="931"/>
      <c r="BU110" s="931"/>
      <c r="BV110" s="931">
        <v>16933162</v>
      </c>
      <c r="BW110" s="931"/>
      <c r="BX110" s="931"/>
      <c r="BY110" s="931"/>
      <c r="BZ110" s="931"/>
      <c r="CA110" s="931">
        <v>15887209</v>
      </c>
      <c r="CB110" s="931"/>
      <c r="CC110" s="931"/>
      <c r="CD110" s="931"/>
      <c r="CE110" s="931"/>
      <c r="CF110" s="944">
        <v>165.2</v>
      </c>
      <c r="CG110" s="945"/>
      <c r="CH110" s="945"/>
      <c r="CI110" s="945"/>
      <c r="CJ110" s="945"/>
      <c r="CK110" s="946" t="s">
        <v>429</v>
      </c>
      <c r="CL110" s="947"/>
      <c r="CM110" s="929" t="s">
        <v>430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431</v>
      </c>
      <c r="DM110" s="931"/>
      <c r="DN110" s="931"/>
      <c r="DO110" s="931"/>
      <c r="DP110" s="931"/>
      <c r="DQ110" s="931" t="s">
        <v>431</v>
      </c>
      <c r="DR110" s="931"/>
      <c r="DS110" s="931"/>
      <c r="DT110" s="931"/>
      <c r="DU110" s="931"/>
      <c r="DV110" s="932" t="s">
        <v>432</v>
      </c>
      <c r="DW110" s="932"/>
      <c r="DX110" s="932"/>
      <c r="DY110" s="932"/>
      <c r="DZ110" s="933"/>
    </row>
    <row r="111" spans="1:131" s="230" customFormat="1" ht="26.25" customHeight="1" x14ac:dyDescent="0.15">
      <c r="A111" s="934" t="s">
        <v>433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431</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434</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435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15">
      <c r="A112" s="952" t="s">
        <v>436</v>
      </c>
      <c r="B112" s="953"/>
      <c r="C112" s="923" t="s">
        <v>437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432</v>
      </c>
      <c r="AB112" s="959"/>
      <c r="AC112" s="959"/>
      <c r="AD112" s="959"/>
      <c r="AE112" s="960"/>
      <c r="AF112" s="961" t="s">
        <v>432</v>
      </c>
      <c r="AG112" s="959"/>
      <c r="AH112" s="959"/>
      <c r="AI112" s="959"/>
      <c r="AJ112" s="960"/>
      <c r="AK112" s="961" t="s">
        <v>432</v>
      </c>
      <c r="AL112" s="959"/>
      <c r="AM112" s="959"/>
      <c r="AN112" s="959"/>
      <c r="AO112" s="960"/>
      <c r="AP112" s="962" t="s">
        <v>432</v>
      </c>
      <c r="AQ112" s="963"/>
      <c r="AR112" s="963"/>
      <c r="AS112" s="963"/>
      <c r="AT112" s="964"/>
      <c r="AU112" s="908"/>
      <c r="AV112" s="909"/>
      <c r="AW112" s="909"/>
      <c r="AX112" s="909"/>
      <c r="AY112" s="909"/>
      <c r="AZ112" s="922" t="s">
        <v>438</v>
      </c>
      <c r="BA112" s="923"/>
      <c r="BB112" s="923"/>
      <c r="BC112" s="923"/>
      <c r="BD112" s="923"/>
      <c r="BE112" s="923"/>
      <c r="BF112" s="923"/>
      <c r="BG112" s="923"/>
      <c r="BH112" s="923"/>
      <c r="BI112" s="923"/>
      <c r="BJ112" s="923"/>
      <c r="BK112" s="923"/>
      <c r="BL112" s="923"/>
      <c r="BM112" s="923"/>
      <c r="BN112" s="923"/>
      <c r="BO112" s="923"/>
      <c r="BP112" s="924"/>
      <c r="BQ112" s="925">
        <v>1514190</v>
      </c>
      <c r="BR112" s="926"/>
      <c r="BS112" s="926"/>
      <c r="BT112" s="926"/>
      <c r="BU112" s="926"/>
      <c r="BV112" s="926">
        <v>1550811</v>
      </c>
      <c r="BW112" s="926"/>
      <c r="BX112" s="926"/>
      <c r="BY112" s="926"/>
      <c r="BZ112" s="926"/>
      <c r="CA112" s="926">
        <v>1522207</v>
      </c>
      <c r="CB112" s="926"/>
      <c r="CC112" s="926"/>
      <c r="CD112" s="926"/>
      <c r="CE112" s="926"/>
      <c r="CF112" s="920">
        <v>15.8</v>
      </c>
      <c r="CG112" s="921"/>
      <c r="CH112" s="921"/>
      <c r="CI112" s="921"/>
      <c r="CJ112" s="921"/>
      <c r="CK112" s="948"/>
      <c r="CL112" s="949"/>
      <c r="CM112" s="922" t="s">
        <v>439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432</v>
      </c>
      <c r="DH112" s="926"/>
      <c r="DI112" s="926"/>
      <c r="DJ112" s="926"/>
      <c r="DK112" s="926"/>
      <c r="DL112" s="926" t="s">
        <v>432</v>
      </c>
      <c r="DM112" s="926"/>
      <c r="DN112" s="926"/>
      <c r="DO112" s="926"/>
      <c r="DP112" s="926"/>
      <c r="DQ112" s="926" t="s">
        <v>432</v>
      </c>
      <c r="DR112" s="926"/>
      <c r="DS112" s="926"/>
      <c r="DT112" s="926"/>
      <c r="DU112" s="926"/>
      <c r="DV112" s="927" t="s">
        <v>432</v>
      </c>
      <c r="DW112" s="927"/>
      <c r="DX112" s="927"/>
      <c r="DY112" s="927"/>
      <c r="DZ112" s="928"/>
    </row>
    <row r="113" spans="1:130" s="230" customFormat="1" ht="26.25" customHeight="1" x14ac:dyDescent="0.15">
      <c r="A113" s="954"/>
      <c r="B113" s="955"/>
      <c r="C113" s="923" t="s">
        <v>440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110321</v>
      </c>
      <c r="AB113" s="938"/>
      <c r="AC113" s="938"/>
      <c r="AD113" s="938"/>
      <c r="AE113" s="939"/>
      <c r="AF113" s="940">
        <v>104518</v>
      </c>
      <c r="AG113" s="938"/>
      <c r="AH113" s="938"/>
      <c r="AI113" s="938"/>
      <c r="AJ113" s="939"/>
      <c r="AK113" s="940">
        <v>106070</v>
      </c>
      <c r="AL113" s="938"/>
      <c r="AM113" s="938"/>
      <c r="AN113" s="938"/>
      <c r="AO113" s="939"/>
      <c r="AP113" s="941">
        <v>1.1000000000000001</v>
      </c>
      <c r="AQ113" s="942"/>
      <c r="AR113" s="942"/>
      <c r="AS113" s="942"/>
      <c r="AT113" s="943"/>
      <c r="AU113" s="908"/>
      <c r="AV113" s="909"/>
      <c r="AW113" s="909"/>
      <c r="AX113" s="909"/>
      <c r="AY113" s="909"/>
      <c r="AZ113" s="922" t="s">
        <v>441</v>
      </c>
      <c r="BA113" s="923"/>
      <c r="BB113" s="923"/>
      <c r="BC113" s="923"/>
      <c r="BD113" s="923"/>
      <c r="BE113" s="923"/>
      <c r="BF113" s="923"/>
      <c r="BG113" s="923"/>
      <c r="BH113" s="923"/>
      <c r="BI113" s="923"/>
      <c r="BJ113" s="923"/>
      <c r="BK113" s="923"/>
      <c r="BL113" s="923"/>
      <c r="BM113" s="923"/>
      <c r="BN113" s="923"/>
      <c r="BO113" s="923"/>
      <c r="BP113" s="924"/>
      <c r="BQ113" s="925">
        <v>2730657</v>
      </c>
      <c r="BR113" s="926"/>
      <c r="BS113" s="926"/>
      <c r="BT113" s="926"/>
      <c r="BU113" s="926"/>
      <c r="BV113" s="926">
        <v>2493579</v>
      </c>
      <c r="BW113" s="926"/>
      <c r="BX113" s="926"/>
      <c r="BY113" s="926"/>
      <c r="BZ113" s="926"/>
      <c r="CA113" s="926">
        <v>2302786</v>
      </c>
      <c r="CB113" s="926"/>
      <c r="CC113" s="926"/>
      <c r="CD113" s="926"/>
      <c r="CE113" s="926"/>
      <c r="CF113" s="920">
        <v>23.9</v>
      </c>
      <c r="CG113" s="921"/>
      <c r="CH113" s="921"/>
      <c r="CI113" s="921"/>
      <c r="CJ113" s="921"/>
      <c r="CK113" s="948"/>
      <c r="CL113" s="949"/>
      <c r="CM113" s="922" t="s">
        <v>442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432</v>
      </c>
      <c r="DH113" s="959"/>
      <c r="DI113" s="959"/>
      <c r="DJ113" s="959"/>
      <c r="DK113" s="960"/>
      <c r="DL113" s="961" t="s">
        <v>432</v>
      </c>
      <c r="DM113" s="959"/>
      <c r="DN113" s="959"/>
      <c r="DO113" s="959"/>
      <c r="DP113" s="960"/>
      <c r="DQ113" s="961" t="s">
        <v>432</v>
      </c>
      <c r="DR113" s="959"/>
      <c r="DS113" s="959"/>
      <c r="DT113" s="959"/>
      <c r="DU113" s="960"/>
      <c r="DV113" s="962" t="s">
        <v>432</v>
      </c>
      <c r="DW113" s="963"/>
      <c r="DX113" s="963"/>
      <c r="DY113" s="963"/>
      <c r="DZ113" s="964"/>
    </row>
    <row r="114" spans="1:130" s="230" customFormat="1" ht="26.25" customHeight="1" x14ac:dyDescent="0.15">
      <c r="A114" s="954"/>
      <c r="B114" s="955"/>
      <c r="C114" s="923" t="s">
        <v>443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184546</v>
      </c>
      <c r="AB114" s="959"/>
      <c r="AC114" s="959"/>
      <c r="AD114" s="959"/>
      <c r="AE114" s="960"/>
      <c r="AF114" s="961">
        <v>171923</v>
      </c>
      <c r="AG114" s="959"/>
      <c r="AH114" s="959"/>
      <c r="AI114" s="959"/>
      <c r="AJ114" s="960"/>
      <c r="AK114" s="961">
        <v>150124</v>
      </c>
      <c r="AL114" s="959"/>
      <c r="AM114" s="959"/>
      <c r="AN114" s="959"/>
      <c r="AO114" s="960"/>
      <c r="AP114" s="962">
        <v>1.6</v>
      </c>
      <c r="AQ114" s="963"/>
      <c r="AR114" s="963"/>
      <c r="AS114" s="963"/>
      <c r="AT114" s="964"/>
      <c r="AU114" s="908"/>
      <c r="AV114" s="909"/>
      <c r="AW114" s="909"/>
      <c r="AX114" s="909"/>
      <c r="AY114" s="909"/>
      <c r="AZ114" s="922" t="s">
        <v>444</v>
      </c>
      <c r="BA114" s="923"/>
      <c r="BB114" s="923"/>
      <c r="BC114" s="923"/>
      <c r="BD114" s="923"/>
      <c r="BE114" s="923"/>
      <c r="BF114" s="923"/>
      <c r="BG114" s="923"/>
      <c r="BH114" s="923"/>
      <c r="BI114" s="923"/>
      <c r="BJ114" s="923"/>
      <c r="BK114" s="923"/>
      <c r="BL114" s="923"/>
      <c r="BM114" s="923"/>
      <c r="BN114" s="923"/>
      <c r="BO114" s="923"/>
      <c r="BP114" s="924"/>
      <c r="BQ114" s="925">
        <v>3675365</v>
      </c>
      <c r="BR114" s="926"/>
      <c r="BS114" s="926"/>
      <c r="BT114" s="926"/>
      <c r="BU114" s="926"/>
      <c r="BV114" s="926">
        <v>3396015</v>
      </c>
      <c r="BW114" s="926"/>
      <c r="BX114" s="926"/>
      <c r="BY114" s="926"/>
      <c r="BZ114" s="926"/>
      <c r="CA114" s="926">
        <v>3218521</v>
      </c>
      <c r="CB114" s="926"/>
      <c r="CC114" s="926"/>
      <c r="CD114" s="926"/>
      <c r="CE114" s="926"/>
      <c r="CF114" s="920">
        <v>33.5</v>
      </c>
      <c r="CG114" s="921"/>
      <c r="CH114" s="921"/>
      <c r="CI114" s="921"/>
      <c r="CJ114" s="921"/>
      <c r="CK114" s="948"/>
      <c r="CL114" s="949"/>
      <c r="CM114" s="922" t="s">
        <v>445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432</v>
      </c>
      <c r="DH114" s="959"/>
      <c r="DI114" s="959"/>
      <c r="DJ114" s="959"/>
      <c r="DK114" s="960"/>
      <c r="DL114" s="961" t="s">
        <v>432</v>
      </c>
      <c r="DM114" s="959"/>
      <c r="DN114" s="959"/>
      <c r="DO114" s="959"/>
      <c r="DP114" s="960"/>
      <c r="DQ114" s="961" t="s">
        <v>432</v>
      </c>
      <c r="DR114" s="959"/>
      <c r="DS114" s="959"/>
      <c r="DT114" s="959"/>
      <c r="DU114" s="960"/>
      <c r="DV114" s="962" t="s">
        <v>432</v>
      </c>
      <c r="DW114" s="963"/>
      <c r="DX114" s="963"/>
      <c r="DY114" s="963"/>
      <c r="DZ114" s="964"/>
    </row>
    <row r="115" spans="1:130" s="230" customFormat="1" ht="26.25" customHeight="1" x14ac:dyDescent="0.15">
      <c r="A115" s="954"/>
      <c r="B115" s="955"/>
      <c r="C115" s="923" t="s">
        <v>446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21275</v>
      </c>
      <c r="AB115" s="938"/>
      <c r="AC115" s="938"/>
      <c r="AD115" s="938"/>
      <c r="AE115" s="939"/>
      <c r="AF115" s="940">
        <v>14198</v>
      </c>
      <c r="AG115" s="938"/>
      <c r="AH115" s="938"/>
      <c r="AI115" s="938"/>
      <c r="AJ115" s="939"/>
      <c r="AK115" s="940">
        <v>11331</v>
      </c>
      <c r="AL115" s="938"/>
      <c r="AM115" s="938"/>
      <c r="AN115" s="938"/>
      <c r="AO115" s="939"/>
      <c r="AP115" s="941">
        <v>0.1</v>
      </c>
      <c r="AQ115" s="942"/>
      <c r="AR115" s="942"/>
      <c r="AS115" s="942"/>
      <c r="AT115" s="943"/>
      <c r="AU115" s="908"/>
      <c r="AV115" s="909"/>
      <c r="AW115" s="909"/>
      <c r="AX115" s="909"/>
      <c r="AY115" s="909"/>
      <c r="AZ115" s="922" t="s">
        <v>447</v>
      </c>
      <c r="BA115" s="923"/>
      <c r="BB115" s="923"/>
      <c r="BC115" s="923"/>
      <c r="BD115" s="923"/>
      <c r="BE115" s="923"/>
      <c r="BF115" s="923"/>
      <c r="BG115" s="923"/>
      <c r="BH115" s="923"/>
      <c r="BI115" s="923"/>
      <c r="BJ115" s="923"/>
      <c r="BK115" s="923"/>
      <c r="BL115" s="923"/>
      <c r="BM115" s="923"/>
      <c r="BN115" s="923"/>
      <c r="BO115" s="923"/>
      <c r="BP115" s="924"/>
      <c r="BQ115" s="925" t="s">
        <v>432</v>
      </c>
      <c r="BR115" s="926"/>
      <c r="BS115" s="926"/>
      <c r="BT115" s="926"/>
      <c r="BU115" s="926"/>
      <c r="BV115" s="926" t="s">
        <v>432</v>
      </c>
      <c r="BW115" s="926"/>
      <c r="BX115" s="926"/>
      <c r="BY115" s="926"/>
      <c r="BZ115" s="926"/>
      <c r="CA115" s="926" t="s">
        <v>432</v>
      </c>
      <c r="CB115" s="926"/>
      <c r="CC115" s="926"/>
      <c r="CD115" s="926"/>
      <c r="CE115" s="926"/>
      <c r="CF115" s="920" t="s">
        <v>432</v>
      </c>
      <c r="CG115" s="921"/>
      <c r="CH115" s="921"/>
      <c r="CI115" s="921"/>
      <c r="CJ115" s="921"/>
      <c r="CK115" s="948"/>
      <c r="CL115" s="949"/>
      <c r="CM115" s="922" t="s">
        <v>448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432</v>
      </c>
      <c r="DM115" s="959"/>
      <c r="DN115" s="959"/>
      <c r="DO115" s="959"/>
      <c r="DP115" s="960"/>
      <c r="DQ115" s="961" t="s">
        <v>432</v>
      </c>
      <c r="DR115" s="959"/>
      <c r="DS115" s="959"/>
      <c r="DT115" s="959"/>
      <c r="DU115" s="960"/>
      <c r="DV115" s="962" t="s">
        <v>130</v>
      </c>
      <c r="DW115" s="963"/>
      <c r="DX115" s="963"/>
      <c r="DY115" s="963"/>
      <c r="DZ115" s="964"/>
    </row>
    <row r="116" spans="1:130" s="230" customFormat="1" ht="26.25" customHeight="1" x14ac:dyDescent="0.15">
      <c r="A116" s="956"/>
      <c r="B116" s="957"/>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432</v>
      </c>
      <c r="AB116" s="959"/>
      <c r="AC116" s="959"/>
      <c r="AD116" s="959"/>
      <c r="AE116" s="960"/>
      <c r="AF116" s="961" t="s">
        <v>432</v>
      </c>
      <c r="AG116" s="959"/>
      <c r="AH116" s="959"/>
      <c r="AI116" s="959"/>
      <c r="AJ116" s="960"/>
      <c r="AK116" s="961" t="s">
        <v>432</v>
      </c>
      <c r="AL116" s="959"/>
      <c r="AM116" s="959"/>
      <c r="AN116" s="959"/>
      <c r="AO116" s="960"/>
      <c r="AP116" s="962" t="s">
        <v>432</v>
      </c>
      <c r="AQ116" s="963"/>
      <c r="AR116" s="963"/>
      <c r="AS116" s="963"/>
      <c r="AT116" s="964"/>
      <c r="AU116" s="908"/>
      <c r="AV116" s="909"/>
      <c r="AW116" s="909"/>
      <c r="AX116" s="909"/>
      <c r="AY116" s="909"/>
      <c r="AZ116" s="967" t="s">
        <v>450</v>
      </c>
      <c r="BA116" s="968"/>
      <c r="BB116" s="968"/>
      <c r="BC116" s="968"/>
      <c r="BD116" s="968"/>
      <c r="BE116" s="968"/>
      <c r="BF116" s="968"/>
      <c r="BG116" s="968"/>
      <c r="BH116" s="968"/>
      <c r="BI116" s="968"/>
      <c r="BJ116" s="968"/>
      <c r="BK116" s="968"/>
      <c r="BL116" s="968"/>
      <c r="BM116" s="968"/>
      <c r="BN116" s="968"/>
      <c r="BO116" s="968"/>
      <c r="BP116" s="969"/>
      <c r="BQ116" s="925" t="s">
        <v>432</v>
      </c>
      <c r="BR116" s="926"/>
      <c r="BS116" s="926"/>
      <c r="BT116" s="926"/>
      <c r="BU116" s="926"/>
      <c r="BV116" s="926" t="s">
        <v>432</v>
      </c>
      <c r="BW116" s="926"/>
      <c r="BX116" s="926"/>
      <c r="BY116" s="926"/>
      <c r="BZ116" s="926"/>
      <c r="CA116" s="926" t="s">
        <v>432</v>
      </c>
      <c r="CB116" s="926"/>
      <c r="CC116" s="926"/>
      <c r="CD116" s="926"/>
      <c r="CE116" s="926"/>
      <c r="CF116" s="920" t="s">
        <v>432</v>
      </c>
      <c r="CG116" s="921"/>
      <c r="CH116" s="921"/>
      <c r="CI116" s="921"/>
      <c r="CJ116" s="921"/>
      <c r="CK116" s="948"/>
      <c r="CL116" s="949"/>
      <c r="CM116" s="922" t="s">
        <v>451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432</v>
      </c>
      <c r="DM116" s="959"/>
      <c r="DN116" s="959"/>
      <c r="DO116" s="959"/>
      <c r="DP116" s="960"/>
      <c r="DQ116" s="961" t="s">
        <v>432</v>
      </c>
      <c r="DR116" s="959"/>
      <c r="DS116" s="959"/>
      <c r="DT116" s="959"/>
      <c r="DU116" s="960"/>
      <c r="DV116" s="962" t="s">
        <v>432</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452</v>
      </c>
      <c r="Z117" s="894"/>
      <c r="AA117" s="978">
        <v>2131579</v>
      </c>
      <c r="AB117" s="979"/>
      <c r="AC117" s="979"/>
      <c r="AD117" s="979"/>
      <c r="AE117" s="980"/>
      <c r="AF117" s="981">
        <v>2093914</v>
      </c>
      <c r="AG117" s="979"/>
      <c r="AH117" s="979"/>
      <c r="AI117" s="979"/>
      <c r="AJ117" s="980"/>
      <c r="AK117" s="981">
        <v>2089534</v>
      </c>
      <c r="AL117" s="979"/>
      <c r="AM117" s="979"/>
      <c r="AN117" s="979"/>
      <c r="AO117" s="980"/>
      <c r="AP117" s="982"/>
      <c r="AQ117" s="983"/>
      <c r="AR117" s="983"/>
      <c r="AS117" s="983"/>
      <c r="AT117" s="984"/>
      <c r="AU117" s="908"/>
      <c r="AV117" s="909"/>
      <c r="AW117" s="909"/>
      <c r="AX117" s="909"/>
      <c r="AY117" s="909"/>
      <c r="AZ117" s="974" t="s">
        <v>453</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431</v>
      </c>
      <c r="CG117" s="921"/>
      <c r="CH117" s="921"/>
      <c r="CI117" s="921"/>
      <c r="CJ117" s="921"/>
      <c r="CK117" s="948"/>
      <c r="CL117" s="949"/>
      <c r="CM117" s="922" t="s">
        <v>454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15">
      <c r="A118" s="912" t="s">
        <v>426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423</v>
      </c>
      <c r="AB118" s="893"/>
      <c r="AC118" s="893"/>
      <c r="AD118" s="893"/>
      <c r="AE118" s="894"/>
      <c r="AF118" s="892" t="s">
        <v>424</v>
      </c>
      <c r="AG118" s="893"/>
      <c r="AH118" s="893"/>
      <c r="AI118" s="893"/>
      <c r="AJ118" s="894"/>
      <c r="AK118" s="892" t="s">
        <v>307</v>
      </c>
      <c r="AL118" s="893"/>
      <c r="AM118" s="893"/>
      <c r="AN118" s="893"/>
      <c r="AO118" s="894"/>
      <c r="AP118" s="970" t="s">
        <v>425</v>
      </c>
      <c r="AQ118" s="971"/>
      <c r="AR118" s="971"/>
      <c r="AS118" s="971"/>
      <c r="AT118" s="972"/>
      <c r="AU118" s="908"/>
      <c r="AV118" s="909"/>
      <c r="AW118" s="909"/>
      <c r="AX118" s="909"/>
      <c r="AY118" s="909"/>
      <c r="AZ118" s="973" t="s">
        <v>455</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431</v>
      </c>
      <c r="BW118" s="1000"/>
      <c r="BX118" s="1000"/>
      <c r="BY118" s="1000"/>
      <c r="BZ118" s="1000"/>
      <c r="CA118" s="1000" t="s">
        <v>431</v>
      </c>
      <c r="CB118" s="1000"/>
      <c r="CC118" s="1000"/>
      <c r="CD118" s="1000"/>
      <c r="CE118" s="1000"/>
      <c r="CF118" s="920" t="s">
        <v>130</v>
      </c>
      <c r="CG118" s="921"/>
      <c r="CH118" s="921"/>
      <c r="CI118" s="921"/>
      <c r="CJ118" s="921"/>
      <c r="CK118" s="948"/>
      <c r="CL118" s="949"/>
      <c r="CM118" s="922" t="s">
        <v>456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431</v>
      </c>
      <c r="DR118" s="959"/>
      <c r="DS118" s="959"/>
      <c r="DT118" s="959"/>
      <c r="DU118" s="960"/>
      <c r="DV118" s="962" t="s">
        <v>431</v>
      </c>
      <c r="DW118" s="963"/>
      <c r="DX118" s="963"/>
      <c r="DY118" s="963"/>
      <c r="DZ118" s="964"/>
    </row>
    <row r="119" spans="1:130" s="230" customFormat="1" ht="26.25" customHeight="1" x14ac:dyDescent="0.15">
      <c r="A119" s="1062" t="s">
        <v>429</v>
      </c>
      <c r="B119" s="947"/>
      <c r="C119" s="929" t="s">
        <v>430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431</v>
      </c>
      <c r="AB119" s="900"/>
      <c r="AC119" s="900"/>
      <c r="AD119" s="900"/>
      <c r="AE119" s="901"/>
      <c r="AF119" s="902" t="s">
        <v>431</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457</v>
      </c>
      <c r="BP119" s="1005"/>
      <c r="BQ119" s="999">
        <v>25175286</v>
      </c>
      <c r="BR119" s="1000"/>
      <c r="BS119" s="1000"/>
      <c r="BT119" s="1000"/>
      <c r="BU119" s="1000"/>
      <c r="BV119" s="1000">
        <v>24373567</v>
      </c>
      <c r="BW119" s="1000"/>
      <c r="BX119" s="1000"/>
      <c r="BY119" s="1000"/>
      <c r="BZ119" s="1000"/>
      <c r="CA119" s="1000">
        <v>22930723</v>
      </c>
      <c r="CB119" s="1000"/>
      <c r="CC119" s="1000"/>
      <c r="CD119" s="1000"/>
      <c r="CE119" s="1000"/>
      <c r="CF119" s="1001"/>
      <c r="CG119" s="1002"/>
      <c r="CH119" s="1002"/>
      <c r="CI119" s="1002"/>
      <c r="CJ119" s="1003"/>
      <c r="CK119" s="950"/>
      <c r="CL119" s="951"/>
      <c r="CM119" s="973" t="s">
        <v>458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431</v>
      </c>
      <c r="DH119" s="986"/>
      <c r="DI119" s="986"/>
      <c r="DJ119" s="986"/>
      <c r="DK119" s="987"/>
      <c r="DL119" s="985" t="s">
        <v>431</v>
      </c>
      <c r="DM119" s="986"/>
      <c r="DN119" s="986"/>
      <c r="DO119" s="986"/>
      <c r="DP119" s="987"/>
      <c r="DQ119" s="985" t="s">
        <v>431</v>
      </c>
      <c r="DR119" s="986"/>
      <c r="DS119" s="986"/>
      <c r="DT119" s="986"/>
      <c r="DU119" s="987"/>
      <c r="DV119" s="988" t="s">
        <v>130</v>
      </c>
      <c r="DW119" s="989"/>
      <c r="DX119" s="989"/>
      <c r="DY119" s="989"/>
      <c r="DZ119" s="990"/>
    </row>
    <row r="120" spans="1:130" s="230" customFormat="1" ht="26.25" customHeight="1" x14ac:dyDescent="0.15">
      <c r="A120" s="1063"/>
      <c r="B120" s="949"/>
      <c r="C120" s="922" t="s">
        <v>435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431</v>
      </c>
      <c r="AG120" s="959"/>
      <c r="AH120" s="959"/>
      <c r="AI120" s="959"/>
      <c r="AJ120" s="960"/>
      <c r="AK120" s="961" t="s">
        <v>130</v>
      </c>
      <c r="AL120" s="959"/>
      <c r="AM120" s="959"/>
      <c r="AN120" s="959"/>
      <c r="AO120" s="960"/>
      <c r="AP120" s="962" t="s">
        <v>130</v>
      </c>
      <c r="AQ120" s="963"/>
      <c r="AR120" s="963"/>
      <c r="AS120" s="963"/>
      <c r="AT120" s="964"/>
      <c r="AU120" s="991" t="s">
        <v>459</v>
      </c>
      <c r="AV120" s="992"/>
      <c r="AW120" s="992"/>
      <c r="AX120" s="992"/>
      <c r="AY120" s="993"/>
      <c r="AZ120" s="929" t="s">
        <v>460</v>
      </c>
      <c r="BA120" s="897"/>
      <c r="BB120" s="897"/>
      <c r="BC120" s="897"/>
      <c r="BD120" s="897"/>
      <c r="BE120" s="897"/>
      <c r="BF120" s="897"/>
      <c r="BG120" s="897"/>
      <c r="BH120" s="897"/>
      <c r="BI120" s="897"/>
      <c r="BJ120" s="897"/>
      <c r="BK120" s="897"/>
      <c r="BL120" s="897"/>
      <c r="BM120" s="897"/>
      <c r="BN120" s="897"/>
      <c r="BO120" s="897"/>
      <c r="BP120" s="898"/>
      <c r="BQ120" s="930">
        <v>6953451</v>
      </c>
      <c r="BR120" s="931"/>
      <c r="BS120" s="931"/>
      <c r="BT120" s="931"/>
      <c r="BU120" s="931"/>
      <c r="BV120" s="931">
        <v>7544268</v>
      </c>
      <c r="BW120" s="931"/>
      <c r="BX120" s="931"/>
      <c r="BY120" s="931"/>
      <c r="BZ120" s="931"/>
      <c r="CA120" s="931">
        <v>7823671</v>
      </c>
      <c r="CB120" s="931"/>
      <c r="CC120" s="931"/>
      <c r="CD120" s="931"/>
      <c r="CE120" s="931"/>
      <c r="CF120" s="944">
        <v>81.400000000000006</v>
      </c>
      <c r="CG120" s="945"/>
      <c r="CH120" s="945"/>
      <c r="CI120" s="945"/>
      <c r="CJ120" s="945"/>
      <c r="CK120" s="1006" t="s">
        <v>461</v>
      </c>
      <c r="CL120" s="1007"/>
      <c r="CM120" s="1007"/>
      <c r="CN120" s="1007"/>
      <c r="CO120" s="1008"/>
      <c r="CP120" s="1014" t="s">
        <v>404</v>
      </c>
      <c r="CQ120" s="1015"/>
      <c r="CR120" s="1015"/>
      <c r="CS120" s="1015"/>
      <c r="CT120" s="1015"/>
      <c r="CU120" s="1015"/>
      <c r="CV120" s="1015"/>
      <c r="CW120" s="1015"/>
      <c r="CX120" s="1015"/>
      <c r="CY120" s="1015"/>
      <c r="CZ120" s="1015"/>
      <c r="DA120" s="1015"/>
      <c r="DB120" s="1015"/>
      <c r="DC120" s="1015"/>
      <c r="DD120" s="1015"/>
      <c r="DE120" s="1015"/>
      <c r="DF120" s="1016"/>
      <c r="DG120" s="930">
        <v>1514190</v>
      </c>
      <c r="DH120" s="931"/>
      <c r="DI120" s="931"/>
      <c r="DJ120" s="931"/>
      <c r="DK120" s="931"/>
      <c r="DL120" s="931">
        <v>1550811</v>
      </c>
      <c r="DM120" s="931"/>
      <c r="DN120" s="931"/>
      <c r="DO120" s="931"/>
      <c r="DP120" s="931"/>
      <c r="DQ120" s="931">
        <v>1522207</v>
      </c>
      <c r="DR120" s="931"/>
      <c r="DS120" s="931"/>
      <c r="DT120" s="931"/>
      <c r="DU120" s="931"/>
      <c r="DV120" s="932">
        <v>15.8</v>
      </c>
      <c r="DW120" s="932"/>
      <c r="DX120" s="932"/>
      <c r="DY120" s="932"/>
      <c r="DZ120" s="933"/>
    </row>
    <row r="121" spans="1:130" s="230" customFormat="1" ht="26.25" customHeight="1" x14ac:dyDescent="0.15">
      <c r="A121" s="1063"/>
      <c r="B121" s="949"/>
      <c r="C121" s="974" t="s">
        <v>462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431</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463</v>
      </c>
      <c r="BA121" s="923"/>
      <c r="BB121" s="923"/>
      <c r="BC121" s="923"/>
      <c r="BD121" s="923"/>
      <c r="BE121" s="923"/>
      <c r="BF121" s="923"/>
      <c r="BG121" s="923"/>
      <c r="BH121" s="923"/>
      <c r="BI121" s="923"/>
      <c r="BJ121" s="923"/>
      <c r="BK121" s="923"/>
      <c r="BL121" s="923"/>
      <c r="BM121" s="923"/>
      <c r="BN121" s="923"/>
      <c r="BO121" s="923"/>
      <c r="BP121" s="924"/>
      <c r="BQ121" s="925">
        <v>91001</v>
      </c>
      <c r="BR121" s="926"/>
      <c r="BS121" s="926"/>
      <c r="BT121" s="926"/>
      <c r="BU121" s="926"/>
      <c r="BV121" s="926">
        <v>66573</v>
      </c>
      <c r="BW121" s="926"/>
      <c r="BX121" s="926"/>
      <c r="BY121" s="926"/>
      <c r="BZ121" s="926"/>
      <c r="CA121" s="926">
        <v>45442</v>
      </c>
      <c r="CB121" s="926"/>
      <c r="CC121" s="926"/>
      <c r="CD121" s="926"/>
      <c r="CE121" s="926"/>
      <c r="CF121" s="920">
        <v>0.5</v>
      </c>
      <c r="CG121" s="921"/>
      <c r="CH121" s="921"/>
      <c r="CI121" s="921"/>
      <c r="CJ121" s="921"/>
      <c r="CK121" s="1009"/>
      <c r="CL121" s="1010"/>
      <c r="CM121" s="1010"/>
      <c r="CN121" s="1010"/>
      <c r="CO121" s="1011"/>
      <c r="CP121" s="1019" t="s">
        <v>402</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t="s">
        <v>130</v>
      </c>
      <c r="DM121" s="926"/>
      <c r="DN121" s="926"/>
      <c r="DO121" s="926"/>
      <c r="DP121" s="926"/>
      <c r="DQ121" s="926" t="s">
        <v>431</v>
      </c>
      <c r="DR121" s="926"/>
      <c r="DS121" s="926"/>
      <c r="DT121" s="926"/>
      <c r="DU121" s="926"/>
      <c r="DV121" s="927" t="s">
        <v>130</v>
      </c>
      <c r="DW121" s="927"/>
      <c r="DX121" s="927"/>
      <c r="DY121" s="927"/>
      <c r="DZ121" s="928"/>
    </row>
    <row r="122" spans="1:130" s="230" customFormat="1" ht="26.25" customHeight="1" x14ac:dyDescent="0.15">
      <c r="A122" s="1063"/>
      <c r="B122" s="949"/>
      <c r="C122" s="922" t="s">
        <v>445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431</v>
      </c>
      <c r="AB122" s="959"/>
      <c r="AC122" s="959"/>
      <c r="AD122" s="959"/>
      <c r="AE122" s="960"/>
      <c r="AF122" s="961" t="s">
        <v>130</v>
      </c>
      <c r="AG122" s="959"/>
      <c r="AH122" s="959"/>
      <c r="AI122" s="959"/>
      <c r="AJ122" s="960"/>
      <c r="AK122" s="961" t="s">
        <v>130</v>
      </c>
      <c r="AL122" s="959"/>
      <c r="AM122" s="959"/>
      <c r="AN122" s="959"/>
      <c r="AO122" s="960"/>
      <c r="AP122" s="962" t="s">
        <v>431</v>
      </c>
      <c r="AQ122" s="963"/>
      <c r="AR122" s="963"/>
      <c r="AS122" s="963"/>
      <c r="AT122" s="964"/>
      <c r="AU122" s="994"/>
      <c r="AV122" s="995"/>
      <c r="AW122" s="995"/>
      <c r="AX122" s="995"/>
      <c r="AY122" s="996"/>
      <c r="AZ122" s="973" t="s">
        <v>464</v>
      </c>
      <c r="BA122" s="965"/>
      <c r="BB122" s="965"/>
      <c r="BC122" s="965"/>
      <c r="BD122" s="965"/>
      <c r="BE122" s="965"/>
      <c r="BF122" s="965"/>
      <c r="BG122" s="965"/>
      <c r="BH122" s="965"/>
      <c r="BI122" s="965"/>
      <c r="BJ122" s="965"/>
      <c r="BK122" s="965"/>
      <c r="BL122" s="965"/>
      <c r="BM122" s="965"/>
      <c r="BN122" s="965"/>
      <c r="BO122" s="965"/>
      <c r="BP122" s="966"/>
      <c r="BQ122" s="999">
        <v>14869600</v>
      </c>
      <c r="BR122" s="1000"/>
      <c r="BS122" s="1000"/>
      <c r="BT122" s="1000"/>
      <c r="BU122" s="1000"/>
      <c r="BV122" s="1000">
        <v>14462415</v>
      </c>
      <c r="BW122" s="1000"/>
      <c r="BX122" s="1000"/>
      <c r="BY122" s="1000"/>
      <c r="BZ122" s="1000"/>
      <c r="CA122" s="1000">
        <v>13601839</v>
      </c>
      <c r="CB122" s="1000"/>
      <c r="CC122" s="1000"/>
      <c r="CD122" s="1000"/>
      <c r="CE122" s="1000"/>
      <c r="CF122" s="1017">
        <v>141.5</v>
      </c>
      <c r="CG122" s="1018"/>
      <c r="CH122" s="1018"/>
      <c r="CI122" s="1018"/>
      <c r="CJ122" s="1018"/>
      <c r="CK122" s="1009"/>
      <c r="CL122" s="1010"/>
      <c r="CM122" s="1010"/>
      <c r="CN122" s="1010"/>
      <c r="CO122" s="1011"/>
      <c r="CP122" s="1019" t="s">
        <v>465</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431</v>
      </c>
      <c r="DM122" s="926"/>
      <c r="DN122" s="926"/>
      <c r="DO122" s="926"/>
      <c r="DP122" s="926"/>
      <c r="DQ122" s="926" t="s">
        <v>431</v>
      </c>
      <c r="DR122" s="926"/>
      <c r="DS122" s="926"/>
      <c r="DT122" s="926"/>
      <c r="DU122" s="926"/>
      <c r="DV122" s="927" t="s">
        <v>130</v>
      </c>
      <c r="DW122" s="927"/>
      <c r="DX122" s="927"/>
      <c r="DY122" s="927"/>
      <c r="DZ122" s="928"/>
    </row>
    <row r="123" spans="1:130" s="230" customFormat="1" ht="26.25" customHeight="1" x14ac:dyDescent="0.15">
      <c r="A123" s="1063"/>
      <c r="B123" s="949"/>
      <c r="C123" s="922" t="s">
        <v>451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431</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466</v>
      </c>
      <c r="BP123" s="1005"/>
      <c r="BQ123" s="1035">
        <v>21914052</v>
      </c>
      <c r="BR123" s="1036"/>
      <c r="BS123" s="1036"/>
      <c r="BT123" s="1036"/>
      <c r="BU123" s="1036"/>
      <c r="BV123" s="1036">
        <v>22073256</v>
      </c>
      <c r="BW123" s="1036"/>
      <c r="BX123" s="1036"/>
      <c r="BY123" s="1036"/>
      <c r="BZ123" s="1036"/>
      <c r="CA123" s="1036">
        <v>21470952</v>
      </c>
      <c r="CB123" s="1036"/>
      <c r="CC123" s="1036"/>
      <c r="CD123" s="1036"/>
      <c r="CE123" s="1036"/>
      <c r="CF123" s="1001"/>
      <c r="CG123" s="1002"/>
      <c r="CH123" s="1002"/>
      <c r="CI123" s="1002"/>
      <c r="CJ123" s="1003"/>
      <c r="CK123" s="1009"/>
      <c r="CL123" s="1010"/>
      <c r="CM123" s="1010"/>
      <c r="CN123" s="1010"/>
      <c r="CO123" s="1011"/>
      <c r="CP123" s="1019" t="s">
        <v>401</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431</v>
      </c>
      <c r="DR123" s="959"/>
      <c r="DS123" s="959"/>
      <c r="DT123" s="959"/>
      <c r="DU123" s="960"/>
      <c r="DV123" s="962" t="s">
        <v>130</v>
      </c>
      <c r="DW123" s="963"/>
      <c r="DX123" s="963"/>
      <c r="DY123" s="963"/>
      <c r="DZ123" s="964"/>
    </row>
    <row r="124" spans="1:130" s="230" customFormat="1" ht="26.25" customHeight="1" thickBot="1" x14ac:dyDescent="0.2">
      <c r="A124" s="1063"/>
      <c r="B124" s="949"/>
      <c r="C124" s="922" t="s">
        <v>454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431</v>
      </c>
      <c r="AQ124" s="963"/>
      <c r="AR124" s="963"/>
      <c r="AS124" s="963"/>
      <c r="AT124" s="964"/>
      <c r="AU124" s="1031" t="s">
        <v>467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33.799999999999997</v>
      </c>
      <c r="BR124" s="1027"/>
      <c r="BS124" s="1027"/>
      <c r="BT124" s="1027"/>
      <c r="BU124" s="1027"/>
      <c r="BV124" s="1027">
        <v>22.8</v>
      </c>
      <c r="BW124" s="1027"/>
      <c r="BX124" s="1027"/>
      <c r="BY124" s="1027"/>
      <c r="BZ124" s="1027"/>
      <c r="CA124" s="1027">
        <v>15.1</v>
      </c>
      <c r="CB124" s="1027"/>
      <c r="CC124" s="1027"/>
      <c r="CD124" s="1027"/>
      <c r="CE124" s="1027"/>
      <c r="CF124" s="1028"/>
      <c r="CG124" s="1029"/>
      <c r="CH124" s="1029"/>
      <c r="CI124" s="1029"/>
      <c r="CJ124" s="1030"/>
      <c r="CK124" s="1012"/>
      <c r="CL124" s="1012"/>
      <c r="CM124" s="1012"/>
      <c r="CN124" s="1012"/>
      <c r="CO124" s="1013"/>
      <c r="CP124" s="1019" t="s">
        <v>468</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431</v>
      </c>
      <c r="DM124" s="986"/>
      <c r="DN124" s="986"/>
      <c r="DO124" s="986"/>
      <c r="DP124" s="987"/>
      <c r="DQ124" s="985" t="s">
        <v>431</v>
      </c>
      <c r="DR124" s="986"/>
      <c r="DS124" s="986"/>
      <c r="DT124" s="986"/>
      <c r="DU124" s="987"/>
      <c r="DV124" s="988" t="s">
        <v>130</v>
      </c>
      <c r="DW124" s="989"/>
      <c r="DX124" s="989"/>
      <c r="DY124" s="989"/>
      <c r="DZ124" s="990"/>
    </row>
    <row r="125" spans="1:130" s="230" customFormat="1" ht="26.25" customHeight="1" x14ac:dyDescent="0.15">
      <c r="A125" s="1063"/>
      <c r="B125" s="949"/>
      <c r="C125" s="922" t="s">
        <v>456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431</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469</v>
      </c>
      <c r="CL125" s="1007"/>
      <c r="CM125" s="1007"/>
      <c r="CN125" s="1007"/>
      <c r="CO125" s="1008"/>
      <c r="CP125" s="929" t="s">
        <v>470</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63"/>
      <c r="B126" s="949"/>
      <c r="C126" s="922" t="s">
        <v>458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471</v>
      </c>
      <c r="CQ126" s="923"/>
      <c r="CR126" s="923"/>
      <c r="CS126" s="923"/>
      <c r="CT126" s="923"/>
      <c r="CU126" s="923"/>
      <c r="CV126" s="923"/>
      <c r="CW126" s="923"/>
      <c r="CX126" s="923"/>
      <c r="CY126" s="923"/>
      <c r="CZ126" s="923"/>
      <c r="DA126" s="923"/>
      <c r="DB126" s="923"/>
      <c r="DC126" s="923"/>
      <c r="DD126" s="923"/>
      <c r="DE126" s="923"/>
      <c r="DF126" s="924"/>
      <c r="DG126" s="925" t="s">
        <v>431</v>
      </c>
      <c r="DH126" s="926"/>
      <c r="DI126" s="926"/>
      <c r="DJ126" s="926"/>
      <c r="DK126" s="926"/>
      <c r="DL126" s="926" t="s">
        <v>431</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15">
      <c r="A127" s="1064"/>
      <c r="B127" s="951"/>
      <c r="C127" s="973" t="s">
        <v>472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21275</v>
      </c>
      <c r="AB127" s="959"/>
      <c r="AC127" s="959"/>
      <c r="AD127" s="959"/>
      <c r="AE127" s="960"/>
      <c r="AF127" s="961">
        <v>14198</v>
      </c>
      <c r="AG127" s="959"/>
      <c r="AH127" s="959"/>
      <c r="AI127" s="959"/>
      <c r="AJ127" s="960"/>
      <c r="AK127" s="961">
        <v>11331</v>
      </c>
      <c r="AL127" s="959"/>
      <c r="AM127" s="959"/>
      <c r="AN127" s="959"/>
      <c r="AO127" s="960"/>
      <c r="AP127" s="962">
        <v>0.1</v>
      </c>
      <c r="AQ127" s="963"/>
      <c r="AR127" s="963"/>
      <c r="AS127" s="963"/>
      <c r="AT127" s="964"/>
      <c r="AU127" s="232"/>
      <c r="AV127" s="232"/>
      <c r="AW127" s="232"/>
      <c r="AX127" s="1037" t="s">
        <v>473</v>
      </c>
      <c r="AY127" s="1038"/>
      <c r="AZ127" s="1038"/>
      <c r="BA127" s="1038"/>
      <c r="BB127" s="1038"/>
      <c r="BC127" s="1038"/>
      <c r="BD127" s="1038"/>
      <c r="BE127" s="1039"/>
      <c r="BF127" s="1040" t="s">
        <v>474</v>
      </c>
      <c r="BG127" s="1038"/>
      <c r="BH127" s="1038"/>
      <c r="BI127" s="1038"/>
      <c r="BJ127" s="1038"/>
      <c r="BK127" s="1038"/>
      <c r="BL127" s="1039"/>
      <c r="BM127" s="1040" t="s">
        <v>475</v>
      </c>
      <c r="BN127" s="1038"/>
      <c r="BO127" s="1038"/>
      <c r="BP127" s="1038"/>
      <c r="BQ127" s="1038"/>
      <c r="BR127" s="1038"/>
      <c r="BS127" s="1039"/>
      <c r="BT127" s="1040" t="s">
        <v>476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477</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431</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
      <c r="A128" s="1047" t="s">
        <v>478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479</v>
      </c>
      <c r="X128" s="1049"/>
      <c r="Y128" s="1049"/>
      <c r="Z128" s="1050"/>
      <c r="AA128" s="1051">
        <v>21189</v>
      </c>
      <c r="AB128" s="1052"/>
      <c r="AC128" s="1052"/>
      <c r="AD128" s="1052"/>
      <c r="AE128" s="1053"/>
      <c r="AF128" s="1054">
        <v>16697</v>
      </c>
      <c r="AG128" s="1052"/>
      <c r="AH128" s="1052"/>
      <c r="AI128" s="1052"/>
      <c r="AJ128" s="1053"/>
      <c r="AK128" s="1054">
        <v>13529</v>
      </c>
      <c r="AL128" s="1052"/>
      <c r="AM128" s="1052"/>
      <c r="AN128" s="1052"/>
      <c r="AO128" s="1053"/>
      <c r="AP128" s="1055"/>
      <c r="AQ128" s="1056"/>
      <c r="AR128" s="1056"/>
      <c r="AS128" s="1056"/>
      <c r="AT128" s="1057"/>
      <c r="AU128" s="232"/>
      <c r="AV128" s="232"/>
      <c r="AW128" s="232"/>
      <c r="AX128" s="896" t="s">
        <v>480</v>
      </c>
      <c r="AY128" s="897"/>
      <c r="AZ128" s="897"/>
      <c r="BA128" s="897"/>
      <c r="BB128" s="897"/>
      <c r="BC128" s="897"/>
      <c r="BD128" s="897"/>
      <c r="BE128" s="898"/>
      <c r="BF128" s="1058" t="s">
        <v>130</v>
      </c>
      <c r="BG128" s="1059"/>
      <c r="BH128" s="1059"/>
      <c r="BI128" s="1059"/>
      <c r="BJ128" s="1059"/>
      <c r="BK128" s="1059"/>
      <c r="BL128" s="1060"/>
      <c r="BM128" s="1058">
        <v>13.18</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481</v>
      </c>
      <c r="CQ128" s="740"/>
      <c r="CR128" s="740"/>
      <c r="CS128" s="740"/>
      <c r="CT128" s="740"/>
      <c r="CU128" s="740"/>
      <c r="CV128" s="740"/>
      <c r="CW128" s="740"/>
      <c r="CX128" s="740"/>
      <c r="CY128" s="740"/>
      <c r="CZ128" s="740"/>
      <c r="DA128" s="740"/>
      <c r="DB128" s="740"/>
      <c r="DC128" s="740"/>
      <c r="DD128" s="740"/>
      <c r="DE128" s="740"/>
      <c r="DF128" s="1042"/>
      <c r="DG128" s="1043" t="s">
        <v>431</v>
      </c>
      <c r="DH128" s="1044"/>
      <c r="DI128" s="1044"/>
      <c r="DJ128" s="1044"/>
      <c r="DK128" s="1044"/>
      <c r="DL128" s="1044" t="s">
        <v>431</v>
      </c>
      <c r="DM128" s="1044"/>
      <c r="DN128" s="1044"/>
      <c r="DO128" s="1044"/>
      <c r="DP128" s="1044"/>
      <c r="DQ128" s="1044" t="s">
        <v>130</v>
      </c>
      <c r="DR128" s="1044"/>
      <c r="DS128" s="1044"/>
      <c r="DT128" s="1044"/>
      <c r="DU128" s="1044"/>
      <c r="DV128" s="1045" t="s">
        <v>130</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482</v>
      </c>
      <c r="X129" s="1071"/>
      <c r="Y129" s="1071"/>
      <c r="Z129" s="1072"/>
      <c r="AA129" s="958">
        <v>11067108</v>
      </c>
      <c r="AB129" s="959"/>
      <c r="AC129" s="959"/>
      <c r="AD129" s="959"/>
      <c r="AE129" s="960"/>
      <c r="AF129" s="961">
        <v>11476408</v>
      </c>
      <c r="AG129" s="959"/>
      <c r="AH129" s="959"/>
      <c r="AI129" s="959"/>
      <c r="AJ129" s="960"/>
      <c r="AK129" s="961">
        <v>11047296</v>
      </c>
      <c r="AL129" s="959"/>
      <c r="AM129" s="959"/>
      <c r="AN129" s="959"/>
      <c r="AO129" s="960"/>
      <c r="AP129" s="1073"/>
      <c r="AQ129" s="1074"/>
      <c r="AR129" s="1074"/>
      <c r="AS129" s="1074"/>
      <c r="AT129" s="1075"/>
      <c r="AU129" s="233"/>
      <c r="AV129" s="233"/>
      <c r="AW129" s="233"/>
      <c r="AX129" s="1065" t="s">
        <v>483</v>
      </c>
      <c r="AY129" s="923"/>
      <c r="AZ129" s="923"/>
      <c r="BA129" s="923"/>
      <c r="BB129" s="923"/>
      <c r="BC129" s="923"/>
      <c r="BD129" s="923"/>
      <c r="BE129" s="924"/>
      <c r="BF129" s="1066" t="s">
        <v>130</v>
      </c>
      <c r="BG129" s="1067"/>
      <c r="BH129" s="1067"/>
      <c r="BI129" s="1067"/>
      <c r="BJ129" s="1067"/>
      <c r="BK129" s="1067"/>
      <c r="BL129" s="1068"/>
      <c r="BM129" s="1066">
        <v>18.18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485</v>
      </c>
      <c r="X130" s="1071"/>
      <c r="Y130" s="1071"/>
      <c r="Z130" s="1072"/>
      <c r="AA130" s="958">
        <v>1422963</v>
      </c>
      <c r="AB130" s="959"/>
      <c r="AC130" s="959"/>
      <c r="AD130" s="959"/>
      <c r="AE130" s="960"/>
      <c r="AF130" s="961">
        <v>1418786</v>
      </c>
      <c r="AG130" s="959"/>
      <c r="AH130" s="959"/>
      <c r="AI130" s="959"/>
      <c r="AJ130" s="960"/>
      <c r="AK130" s="961">
        <v>1431488</v>
      </c>
      <c r="AL130" s="959"/>
      <c r="AM130" s="959"/>
      <c r="AN130" s="959"/>
      <c r="AO130" s="960"/>
      <c r="AP130" s="1073"/>
      <c r="AQ130" s="1074"/>
      <c r="AR130" s="1074"/>
      <c r="AS130" s="1074"/>
      <c r="AT130" s="1075"/>
      <c r="AU130" s="233"/>
      <c r="AV130" s="233"/>
      <c r="AW130" s="233"/>
      <c r="AX130" s="1065" t="s">
        <v>486</v>
      </c>
      <c r="AY130" s="923"/>
      <c r="AZ130" s="923"/>
      <c r="BA130" s="923"/>
      <c r="BB130" s="923"/>
      <c r="BC130" s="923"/>
      <c r="BD130" s="923"/>
      <c r="BE130" s="924"/>
      <c r="BF130" s="1101">
        <v>6.7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487</v>
      </c>
      <c r="X131" s="1108"/>
      <c r="Y131" s="1108"/>
      <c r="Z131" s="1109"/>
      <c r="AA131" s="1004">
        <v>9644145</v>
      </c>
      <c r="AB131" s="986"/>
      <c r="AC131" s="986"/>
      <c r="AD131" s="986"/>
      <c r="AE131" s="987"/>
      <c r="AF131" s="985">
        <v>10057622</v>
      </c>
      <c r="AG131" s="986"/>
      <c r="AH131" s="986"/>
      <c r="AI131" s="986"/>
      <c r="AJ131" s="987"/>
      <c r="AK131" s="985">
        <v>9615808</v>
      </c>
      <c r="AL131" s="986"/>
      <c r="AM131" s="986"/>
      <c r="AN131" s="986"/>
      <c r="AO131" s="987"/>
      <c r="AP131" s="1110"/>
      <c r="AQ131" s="1111"/>
      <c r="AR131" s="1111"/>
      <c r="AS131" s="1111"/>
      <c r="AT131" s="1112"/>
      <c r="AU131" s="233"/>
      <c r="AV131" s="233"/>
      <c r="AW131" s="233"/>
      <c r="AX131" s="1083" t="s">
        <v>488</v>
      </c>
      <c r="AY131" s="740"/>
      <c r="AZ131" s="740"/>
      <c r="BA131" s="740"/>
      <c r="BB131" s="740"/>
      <c r="BC131" s="740"/>
      <c r="BD131" s="740"/>
      <c r="BE131" s="1042"/>
      <c r="BF131" s="1084">
        <v>15.1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489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490</v>
      </c>
      <c r="W132" s="1094"/>
      <c r="X132" s="1094"/>
      <c r="Y132" s="1094"/>
      <c r="Z132" s="1095"/>
      <c r="AA132" s="1096">
        <v>7.1279206190000002</v>
      </c>
      <c r="AB132" s="1097"/>
      <c r="AC132" s="1097"/>
      <c r="AD132" s="1097"/>
      <c r="AE132" s="1098"/>
      <c r="AF132" s="1099">
        <v>6.5465872550000004</v>
      </c>
      <c r="AG132" s="1097"/>
      <c r="AH132" s="1097"/>
      <c r="AI132" s="1097"/>
      <c r="AJ132" s="1098"/>
      <c r="AK132" s="1099">
        <v>6.7026816680000003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491</v>
      </c>
      <c r="W133" s="1077"/>
      <c r="X133" s="1077"/>
      <c r="Y133" s="1077"/>
      <c r="Z133" s="1078"/>
      <c r="AA133" s="1079">
        <v>7.3</v>
      </c>
      <c r="AB133" s="1080"/>
      <c r="AC133" s="1080"/>
      <c r="AD133" s="1080"/>
      <c r="AE133" s="1081"/>
      <c r="AF133" s="1079">
        <v>7</v>
      </c>
      <c r="AG133" s="1080"/>
      <c r="AH133" s="1080"/>
      <c r="AI133" s="1080"/>
      <c r="AJ133" s="1081"/>
      <c r="AK133" s="1079">
        <v>6.7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vVZGSyhSdzlxBsPQXPcac6UtENdqqmySPcPal9vUuegWfoDAijrFReSVqGzd8+aHVgsWy90lginwZ2BOfzmcg==" saltValue="c60s+dEMtvTeaow+tV1h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1" zoomScaleNormal="85" zoomScaleSheetLayoutView="100" workbookViewId="0">
      <selection activeCell="B1" sqref="B1"/>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QqL1RJmMjJBF+CwwHLfHIGIYov4RiX2ovg2B+a/pwci/kRKiJ0LMCHgUIwVZNLNZn+saOT5IlXv/mps9Z/Sfw==" saltValue="vg2RIv7E/sIUMnZ1v/1/B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3F0Vhv3+kTnKy2dJaI6y47nLe/JQ71gOm2UzjrZgZG3ZTQwNo66iDLJYTBIgjLMvvcPwpvZ9bBsar7DLB4KHg==" saltValue="g/XoPceiy3pALowym3WTA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495</v>
      </c>
      <c r="AP7" s="272"/>
      <c r="AQ7" s="273" t="s">
        <v>496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497</v>
      </c>
      <c r="AQ8" s="279" t="s">
        <v>498</v>
      </c>
      <c r="AR8" s="280" t="s">
        <v>499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500</v>
      </c>
      <c r="AL9" s="1117"/>
      <c r="AM9" s="1117"/>
      <c r="AN9" s="1118"/>
      <c r="AO9" s="281">
        <v>3337276</v>
      </c>
      <c r="AP9" s="281">
        <v>92971</v>
      </c>
      <c r="AQ9" s="282">
        <v>90021</v>
      </c>
      <c r="AR9" s="283">
        <v>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501</v>
      </c>
      <c r="AL10" s="1117"/>
      <c r="AM10" s="1117"/>
      <c r="AN10" s="1118"/>
      <c r="AO10" s="284">
        <v>759526</v>
      </c>
      <c r="AP10" s="284">
        <v>21159</v>
      </c>
      <c r="AQ10" s="285">
        <v>11562</v>
      </c>
      <c r="AR10" s="286">
        <v>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502</v>
      </c>
      <c r="AL11" s="1117"/>
      <c r="AM11" s="1117"/>
      <c r="AN11" s="1118"/>
      <c r="AO11" s="284" t="s">
        <v>503</v>
      </c>
      <c r="AP11" s="284" t="s">
        <v>503</v>
      </c>
      <c r="AQ11" s="285">
        <v>947</v>
      </c>
      <c r="AR11" s="286" t="s">
        <v>503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504</v>
      </c>
      <c r="AL12" s="1117"/>
      <c r="AM12" s="1117"/>
      <c r="AN12" s="1118"/>
      <c r="AO12" s="284" t="s">
        <v>503</v>
      </c>
      <c r="AP12" s="284" t="s">
        <v>503</v>
      </c>
      <c r="AQ12" s="285">
        <v>11</v>
      </c>
      <c r="AR12" s="286" t="s">
        <v>503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505</v>
      </c>
      <c r="AL13" s="1117"/>
      <c r="AM13" s="1117"/>
      <c r="AN13" s="1118"/>
      <c r="AO13" s="284">
        <v>85726</v>
      </c>
      <c r="AP13" s="284">
        <v>2388</v>
      </c>
      <c r="AQ13" s="285">
        <v>3606</v>
      </c>
      <c r="AR13" s="286">
        <v>-33.799999999999997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506</v>
      </c>
      <c r="AL14" s="1117"/>
      <c r="AM14" s="1117"/>
      <c r="AN14" s="1118"/>
      <c r="AO14" s="284">
        <v>31282</v>
      </c>
      <c r="AP14" s="284">
        <v>871</v>
      </c>
      <c r="AQ14" s="285">
        <v>1599</v>
      </c>
      <c r="AR14" s="286">
        <v>-45.5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507</v>
      </c>
      <c r="AL15" s="1120"/>
      <c r="AM15" s="1120"/>
      <c r="AN15" s="1121"/>
      <c r="AO15" s="284">
        <v>-420133</v>
      </c>
      <c r="AP15" s="284">
        <v>-11704</v>
      </c>
      <c r="AQ15" s="285">
        <v>-6463</v>
      </c>
      <c r="AR15" s="286">
        <v>81.099999999999994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3793677</v>
      </c>
      <c r="AP16" s="284">
        <v>105685</v>
      </c>
      <c r="AQ16" s="285">
        <v>101283</v>
      </c>
      <c r="AR16" s="286">
        <v>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512</v>
      </c>
      <c r="AL21" s="1123"/>
      <c r="AM21" s="1123"/>
      <c r="AN21" s="1124"/>
      <c r="AO21" s="297">
        <v>8.86</v>
      </c>
      <c r="AP21" s="298">
        <v>9.14</v>
      </c>
      <c r="AQ21" s="299">
        <v>-0.28000000000000003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513</v>
      </c>
      <c r="AL22" s="1123"/>
      <c r="AM22" s="1123"/>
      <c r="AN22" s="1124"/>
      <c r="AO22" s="302">
        <v>99.7</v>
      </c>
      <c r="AP22" s="303">
        <v>97.6</v>
      </c>
      <c r="AQ22" s="304">
        <v>2.1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495</v>
      </c>
      <c r="AP30" s="272"/>
      <c r="AQ30" s="273" t="s">
        <v>496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497</v>
      </c>
      <c r="AQ31" s="279" t="s">
        <v>498</v>
      </c>
      <c r="AR31" s="280" t="s">
        <v>499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517</v>
      </c>
      <c r="AL32" s="1131"/>
      <c r="AM32" s="1131"/>
      <c r="AN32" s="1132"/>
      <c r="AO32" s="312">
        <v>1822009</v>
      </c>
      <c r="AP32" s="312">
        <v>50758</v>
      </c>
      <c r="AQ32" s="313">
        <v>58458</v>
      </c>
      <c r="AR32" s="314">
        <v>-13.2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518</v>
      </c>
      <c r="AL33" s="1131"/>
      <c r="AM33" s="1131"/>
      <c r="AN33" s="1132"/>
      <c r="AO33" s="312" t="s">
        <v>503</v>
      </c>
      <c r="AP33" s="312" t="s">
        <v>503</v>
      </c>
      <c r="AQ33" s="313" t="s">
        <v>503</v>
      </c>
      <c r="AR33" s="314" t="s">
        <v>503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519</v>
      </c>
      <c r="AL34" s="1131"/>
      <c r="AM34" s="1131"/>
      <c r="AN34" s="1132"/>
      <c r="AO34" s="312" t="s">
        <v>503</v>
      </c>
      <c r="AP34" s="312" t="s">
        <v>503</v>
      </c>
      <c r="AQ34" s="313" t="s">
        <v>503</v>
      </c>
      <c r="AR34" s="314" t="s">
        <v>503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520</v>
      </c>
      <c r="AL35" s="1131"/>
      <c r="AM35" s="1131"/>
      <c r="AN35" s="1132"/>
      <c r="AO35" s="312">
        <v>106070</v>
      </c>
      <c r="AP35" s="312">
        <v>2955</v>
      </c>
      <c r="AQ35" s="313">
        <v>14034</v>
      </c>
      <c r="AR35" s="314">
        <v>-78.900000000000006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521</v>
      </c>
      <c r="AL36" s="1131"/>
      <c r="AM36" s="1131"/>
      <c r="AN36" s="1132"/>
      <c r="AO36" s="312">
        <v>150124</v>
      </c>
      <c r="AP36" s="312">
        <v>4182</v>
      </c>
      <c r="AQ36" s="313">
        <v>2546</v>
      </c>
      <c r="AR36" s="314">
        <v>64.3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522</v>
      </c>
      <c r="AL37" s="1131"/>
      <c r="AM37" s="1131"/>
      <c r="AN37" s="1132"/>
      <c r="AO37" s="312">
        <v>11331</v>
      </c>
      <c r="AP37" s="312">
        <v>316</v>
      </c>
      <c r="AQ37" s="313">
        <v>290</v>
      </c>
      <c r="AR37" s="314">
        <v>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523</v>
      </c>
      <c r="AL38" s="1134"/>
      <c r="AM38" s="1134"/>
      <c r="AN38" s="1135"/>
      <c r="AO38" s="315" t="s">
        <v>503</v>
      </c>
      <c r="AP38" s="315" t="s">
        <v>503</v>
      </c>
      <c r="AQ38" s="316">
        <v>1</v>
      </c>
      <c r="AR38" s="304" t="s">
        <v>503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524</v>
      </c>
      <c r="AL39" s="1134"/>
      <c r="AM39" s="1134"/>
      <c r="AN39" s="1135"/>
      <c r="AO39" s="312">
        <v>-13529</v>
      </c>
      <c r="AP39" s="312">
        <v>-377</v>
      </c>
      <c r="AQ39" s="313">
        <v>-4639</v>
      </c>
      <c r="AR39" s="314">
        <v>-91.9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525</v>
      </c>
      <c r="AL40" s="1131"/>
      <c r="AM40" s="1131"/>
      <c r="AN40" s="1132"/>
      <c r="AO40" s="312">
        <v>-1431488</v>
      </c>
      <c r="AP40" s="312">
        <v>-39879</v>
      </c>
      <c r="AQ40" s="313">
        <v>-48753</v>
      </c>
      <c r="AR40" s="314">
        <v>-18.2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644517</v>
      </c>
      <c r="AP41" s="312">
        <v>17955</v>
      </c>
      <c r="AQ41" s="313">
        <v>21939</v>
      </c>
      <c r="AR41" s="314">
        <v>-18.2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495</v>
      </c>
      <c r="AN49" s="1127" t="s">
        <v>529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530</v>
      </c>
      <c r="AO50" s="329" t="s">
        <v>531</v>
      </c>
      <c r="AP50" s="330" t="s">
        <v>532</v>
      </c>
      <c r="AQ50" s="331" t="s">
        <v>533</v>
      </c>
      <c r="AR50" s="332" t="s">
        <v>534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2784519</v>
      </c>
      <c r="AN51" s="334">
        <v>72813</v>
      </c>
      <c r="AO51" s="335">
        <v>90.5</v>
      </c>
      <c r="AP51" s="336">
        <v>85173</v>
      </c>
      <c r="AQ51" s="337">
        <v>-4.3</v>
      </c>
      <c r="AR51" s="338">
        <v>94.8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1516458</v>
      </c>
      <c r="AN52" s="342">
        <v>39654</v>
      </c>
      <c r="AO52" s="343">
        <v>78.900000000000006</v>
      </c>
      <c r="AP52" s="344">
        <v>43913</v>
      </c>
      <c r="AQ52" s="345">
        <v>-3.4</v>
      </c>
      <c r="AR52" s="346">
        <v>82.3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1878822</v>
      </c>
      <c r="AN53" s="334">
        <v>49882</v>
      </c>
      <c r="AO53" s="335">
        <v>-31.5</v>
      </c>
      <c r="AP53" s="336">
        <v>94081</v>
      </c>
      <c r="AQ53" s="337">
        <v>10.5</v>
      </c>
      <c r="AR53" s="338">
        <v>-42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1395645</v>
      </c>
      <c r="AN54" s="342">
        <v>37054</v>
      </c>
      <c r="AO54" s="343">
        <v>-6.6</v>
      </c>
      <c r="AP54" s="344">
        <v>48949</v>
      </c>
      <c r="AQ54" s="345">
        <v>11.5</v>
      </c>
      <c r="AR54" s="346">
        <v>-18.100000000000001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2064580</v>
      </c>
      <c r="AN55" s="334">
        <v>55585</v>
      </c>
      <c r="AO55" s="335">
        <v>11.4</v>
      </c>
      <c r="AP55" s="336">
        <v>92632</v>
      </c>
      <c r="AQ55" s="337">
        <v>-1.5</v>
      </c>
      <c r="AR55" s="338">
        <v>12.9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1666377</v>
      </c>
      <c r="AN56" s="342">
        <v>44864</v>
      </c>
      <c r="AO56" s="343">
        <v>21.1</v>
      </c>
      <c r="AP56" s="344">
        <v>47978</v>
      </c>
      <c r="AQ56" s="345">
        <v>-2</v>
      </c>
      <c r="AR56" s="346">
        <v>23.1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1656177</v>
      </c>
      <c r="AN57" s="334">
        <v>45282</v>
      </c>
      <c r="AO57" s="335">
        <v>-18.5</v>
      </c>
      <c r="AP57" s="336">
        <v>71279</v>
      </c>
      <c r="AQ57" s="337">
        <v>-23.1</v>
      </c>
      <c r="AR57" s="338">
        <v>4.5999999999999996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1255396</v>
      </c>
      <c r="AN58" s="342">
        <v>34324</v>
      </c>
      <c r="AO58" s="343">
        <v>-23.5</v>
      </c>
      <c r="AP58" s="344">
        <v>36731</v>
      </c>
      <c r="AQ58" s="345">
        <v>-23.4</v>
      </c>
      <c r="AR58" s="346">
        <v>-0.1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1512930</v>
      </c>
      <c r="AN59" s="334">
        <v>42148</v>
      </c>
      <c r="AO59" s="335">
        <v>-6.9</v>
      </c>
      <c r="AP59" s="336">
        <v>74994</v>
      </c>
      <c r="AQ59" s="337">
        <v>5.2</v>
      </c>
      <c r="AR59" s="338">
        <v>-12.1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1155736</v>
      </c>
      <c r="AN60" s="342">
        <v>32197</v>
      </c>
      <c r="AO60" s="343">
        <v>-6.2</v>
      </c>
      <c r="AP60" s="344">
        <v>36188</v>
      </c>
      <c r="AQ60" s="345">
        <v>-1.5</v>
      </c>
      <c r="AR60" s="346">
        <v>-4.7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1979406</v>
      </c>
      <c r="AN61" s="349">
        <v>53142</v>
      </c>
      <c r="AO61" s="350">
        <v>9</v>
      </c>
      <c r="AP61" s="351">
        <v>83632</v>
      </c>
      <c r="AQ61" s="352">
        <v>-2.6</v>
      </c>
      <c r="AR61" s="338">
        <v>11.6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1397922</v>
      </c>
      <c r="AN62" s="342">
        <v>37619</v>
      </c>
      <c r="AO62" s="343">
        <v>12.7</v>
      </c>
      <c r="AP62" s="344">
        <v>42752</v>
      </c>
      <c r="AQ62" s="345">
        <v>-3.8</v>
      </c>
      <c r="AR62" s="346">
        <v>16.5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wvk1bAJBGbw83x8bhc9ViJZM1ZA/ZOAc+22REmncfTD2A8nIEkg3rLk/b3A2bO5eMiFyRfqEdLvy7o5Fa+dGg==" saltValue="IRhgjROobNtYUMQqFcTj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543</v>
      </c>
    </row>
    <row r="120" spans="125:125" ht="13.5" hidden="1" customHeight="1" x14ac:dyDescent="0.15"/>
    <row r="121" spans="125:125" ht="13.5" hidden="1" customHeight="1" x14ac:dyDescent="0.15">
      <c r="DU121" s="259"/>
    </row>
  </sheetData>
  <sheetProtection algorithmName="SHA-512" hashValue="9HyMJTnEmPAew8n7ycVdmVUhX9z8LKfvOLbvhWT7jn4b34psLA8MA9xTerD2FPR636MhpgJHDyqBen4i36QJbw==" saltValue="xJdLhpfE/g1l5dNKAezn+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544</v>
      </c>
    </row>
  </sheetData>
  <sheetProtection algorithmName="SHA-512" hashValue="KE3AEXPEHchDxz5bdkKYF6wMsr//PdaJtrfsXH/+wrnimZAwLTL9wye4qrD+8k6T8PmO4r12XD0LNfu50DWOaA==" saltValue="4vsnFu3z+rDV+S6BHK7Ql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39" t="s">
        <v>3</v>
      </c>
      <c r="D47" s="1139"/>
      <c r="E47" s="1140"/>
      <c r="F47" s="11">
        <v>39.479999999999997</v>
      </c>
      <c r="G47" s="12">
        <v>39.799999999999997</v>
      </c>
      <c r="H47" s="12">
        <v>41.35</v>
      </c>
      <c r="I47" s="12">
        <v>42.34</v>
      </c>
      <c r="J47" s="13">
        <v>43.67</v>
      </c>
    </row>
    <row r="48" spans="2:10" ht="57.75" customHeight="1" x14ac:dyDescent="0.15">
      <c r="B48" s="14"/>
      <c r="C48" s="1141" t="s">
        <v>4</v>
      </c>
      <c r="D48" s="1141"/>
      <c r="E48" s="1142"/>
      <c r="F48" s="15">
        <v>6.54</v>
      </c>
      <c r="G48" s="16">
        <v>5.81</v>
      </c>
      <c r="H48" s="16">
        <v>8.9600000000000009</v>
      </c>
      <c r="I48" s="16">
        <v>9.56</v>
      </c>
      <c r="J48" s="17">
        <v>8.4600000000000009</v>
      </c>
    </row>
    <row r="49" spans="2:10" ht="57.75" customHeight="1" thickBot="1" x14ac:dyDescent="0.2">
      <c r="B49" s="18"/>
      <c r="C49" s="1143" t="s">
        <v>5</v>
      </c>
      <c r="D49" s="1143"/>
      <c r="E49" s="1144"/>
      <c r="F49" s="19" t="s">
        <v>550</v>
      </c>
      <c r="G49" s="20" t="s">
        <v>551</v>
      </c>
      <c r="H49" s="20">
        <v>2.52</v>
      </c>
      <c r="I49" s="20" t="s">
        <v>552</v>
      </c>
      <c r="J49" s="21" t="s">
        <v>553</v>
      </c>
    </row>
    <row r="50" spans="2:10" x14ac:dyDescent="0.15"/>
  </sheetData>
  <sheetProtection algorithmName="SHA-512" hashValue="uv1wRwTzOkwATpxpUfLiYaZXg70K/iLZXnv4meJ/HIDgVysOp+YDeWGuKZKbvYMBq0MS7gp86QzFFNdqtOvCaQ==" saltValue="M7DN1+qPWXEO0+r24+l7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2024-03-18T01:13:06Z</cp:lastPrinted>
  <dcterms:created xsi:type="dcterms:W3CDTF">2024-03-14T01:52:17Z</dcterms:created>
  <dcterms:modified xsi:type="dcterms:W3CDTF">2024-03-27T05:52:40Z</dcterms:modified>
  <cp:category/>
</cp:coreProperties>
</file>